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shirley/Desktop/"/>
    </mc:Choice>
  </mc:AlternateContent>
  <xr:revisionPtr revIDLastSave="0" documentId="8_{44EA0611-3767-684E-84F2-E71C862FD902}" xr6:coauthVersionLast="47" xr6:coauthVersionMax="47" xr10:uidLastSave="{00000000-0000-0000-0000-000000000000}"/>
  <bookViews>
    <workbookView xWindow="60" yWindow="500" windowWidth="27660" windowHeight="16820" activeTab="9" xr2:uid="{00000000-000D-0000-FFFF-FFFF00000000}"/>
  </bookViews>
  <sheets>
    <sheet name="2024_09" sheetId="1" r:id="rId1"/>
    <sheet name="2024_10" sheetId="2" r:id="rId2"/>
    <sheet name="2024_11" sheetId="3" r:id="rId3"/>
    <sheet name="2024_12" sheetId="4" r:id="rId4"/>
    <sheet name="2025_01" sheetId="5" r:id="rId5"/>
    <sheet name="2025_02" sheetId="6" r:id="rId6"/>
    <sheet name="2025_03" sheetId="7" r:id="rId7"/>
    <sheet name="2025_04" sheetId="8" r:id="rId8"/>
    <sheet name="2025_05" sheetId="9" r:id="rId9"/>
    <sheet name="2025_06" sheetId="10" r:id="rId10"/>
  </sheets>
  <definedNames>
    <definedName name="_xlnm.Print_Titles" localSheetId="0">'2024_09'!$1:$1</definedName>
    <definedName name="_xlnm.Print_Titles" localSheetId="1">'2024_10'!$1:$1</definedName>
    <definedName name="_xlnm.Print_Titles" localSheetId="2">'2024_11'!$1:$1</definedName>
    <definedName name="_xlnm.Print_Titles" localSheetId="3">'2024_12'!$1:$1</definedName>
    <definedName name="_xlnm.Print_Titles" localSheetId="4">'2025_01'!$1:$1</definedName>
    <definedName name="_xlnm.Print_Titles" localSheetId="5">'2025_02'!$1:$1</definedName>
    <definedName name="_xlnm.Print_Titles" localSheetId="6">'2025_03'!$1:$1</definedName>
    <definedName name="_xlnm.Print_Titles" localSheetId="7">'2025_04'!$1:$1</definedName>
    <definedName name="_xlnm.Print_Titles" localSheetId="8">'2025_05'!$1:$1</definedName>
    <definedName name="_xlnm.Print_Titles" localSheetId="9">'2025_06'!$1:$1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2" i="10" l="1"/>
  <c r="E60" i="10"/>
  <c r="E59" i="10"/>
  <c r="D62" i="10"/>
  <c r="E58" i="10"/>
  <c r="E57" i="10"/>
  <c r="E56" i="10"/>
  <c r="C55" i="10"/>
  <c r="B55" i="10"/>
  <c r="E54" i="10"/>
  <c r="E53" i="10"/>
  <c r="E52" i="10"/>
  <c r="E51" i="10"/>
  <c r="E50" i="10"/>
  <c r="E49" i="10"/>
  <c r="C44" i="10"/>
  <c r="C62" i="10" s="1"/>
  <c r="B44" i="10"/>
  <c r="B62" i="10" s="1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2" i="10"/>
  <c r="D60" i="9"/>
  <c r="E13" i="9"/>
  <c r="E58" i="9"/>
  <c r="E57" i="9"/>
  <c r="E56" i="9"/>
  <c r="C55" i="9"/>
  <c r="B55" i="9"/>
  <c r="E54" i="9"/>
  <c r="E53" i="9"/>
  <c r="E52" i="9"/>
  <c r="E51" i="9"/>
  <c r="E50" i="9"/>
  <c r="E49" i="9"/>
  <c r="C44" i="9"/>
  <c r="B44" i="9"/>
  <c r="B60" i="9" s="1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2" i="9"/>
  <c r="E11" i="9"/>
  <c r="E10" i="9"/>
  <c r="E9" i="9"/>
  <c r="E8" i="9"/>
  <c r="E7" i="9"/>
  <c r="E6" i="9"/>
  <c r="E5" i="9"/>
  <c r="E4" i="9"/>
  <c r="E3" i="9"/>
  <c r="E2" i="9"/>
  <c r="E18" i="8"/>
  <c r="E8" i="8"/>
  <c r="D58" i="8"/>
  <c r="E57" i="8"/>
  <c r="E56" i="8"/>
  <c r="E55" i="8"/>
  <c r="C54" i="8"/>
  <c r="B54" i="8"/>
  <c r="E53" i="8"/>
  <c r="E52" i="8"/>
  <c r="E51" i="8"/>
  <c r="E50" i="8"/>
  <c r="E49" i="8"/>
  <c r="E48" i="8"/>
  <c r="C43" i="8"/>
  <c r="C58" i="8" s="1"/>
  <c r="B43" i="8"/>
  <c r="B58" i="8" s="1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7" i="8"/>
  <c r="E16" i="8"/>
  <c r="E15" i="8"/>
  <c r="E14" i="8"/>
  <c r="E13" i="8"/>
  <c r="E12" i="8"/>
  <c r="E11" i="8"/>
  <c r="E10" i="8"/>
  <c r="E9" i="8"/>
  <c r="E7" i="8"/>
  <c r="E6" i="8"/>
  <c r="E5" i="8"/>
  <c r="E4" i="8"/>
  <c r="E3" i="8"/>
  <c r="E2" i="8"/>
  <c r="E55" i="7"/>
  <c r="D56" i="7"/>
  <c r="E54" i="7"/>
  <c r="E53" i="7"/>
  <c r="C52" i="7"/>
  <c r="B52" i="7"/>
  <c r="E51" i="7"/>
  <c r="E50" i="7"/>
  <c r="E49" i="7"/>
  <c r="E48" i="7"/>
  <c r="E47" i="7"/>
  <c r="E46" i="7"/>
  <c r="C41" i="7"/>
  <c r="B41" i="7"/>
  <c r="B56" i="7" s="1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E11" i="6"/>
  <c r="E51" i="6"/>
  <c r="C41" i="6"/>
  <c r="C56" i="6" s="1"/>
  <c r="C52" i="6"/>
  <c r="E2" i="6"/>
  <c r="E3" i="6"/>
  <c r="E4" i="6"/>
  <c r="E5" i="6"/>
  <c r="E6" i="6"/>
  <c r="E7" i="6"/>
  <c r="E8" i="6"/>
  <c r="E9" i="6"/>
  <c r="E10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6" i="6"/>
  <c r="E52" i="6" s="1"/>
  <c r="E47" i="6"/>
  <c r="E48" i="6"/>
  <c r="E49" i="6"/>
  <c r="E50" i="6"/>
  <c r="E53" i="6"/>
  <c r="E54" i="6"/>
  <c r="D56" i="6"/>
  <c r="B41" i="6"/>
  <c r="B56" i="6" s="1"/>
  <c r="B52" i="6"/>
  <c r="D55" i="5"/>
  <c r="E54" i="5"/>
  <c r="E53" i="5"/>
  <c r="C52" i="5"/>
  <c r="B52" i="5"/>
  <c r="E51" i="5"/>
  <c r="E50" i="5"/>
  <c r="E49" i="5"/>
  <c r="E48" i="5"/>
  <c r="E47" i="5"/>
  <c r="E52" i="5" s="1"/>
  <c r="E46" i="5"/>
  <c r="C41" i="5"/>
  <c r="B41" i="5"/>
  <c r="B55" i="5" s="1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41" i="5" s="1"/>
  <c r="E6" i="5"/>
  <c r="E5" i="5"/>
  <c r="E4" i="5"/>
  <c r="E3" i="5"/>
  <c r="E2" i="5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6" i="4"/>
  <c r="E47" i="4"/>
  <c r="E48" i="4"/>
  <c r="E49" i="4"/>
  <c r="E50" i="4"/>
  <c r="E51" i="4"/>
  <c r="E53" i="4"/>
  <c r="E54" i="4"/>
  <c r="D55" i="4"/>
  <c r="C41" i="4"/>
  <c r="C52" i="4"/>
  <c r="B41" i="4"/>
  <c r="B55" i="4" s="1"/>
  <c r="B52" i="4"/>
  <c r="D55" i="3"/>
  <c r="E54" i="3"/>
  <c r="E53" i="3"/>
  <c r="C52" i="3"/>
  <c r="B52" i="3"/>
  <c r="E51" i="3"/>
  <c r="E50" i="3"/>
  <c r="E49" i="3"/>
  <c r="E48" i="3"/>
  <c r="E47" i="3"/>
  <c r="E46" i="3"/>
  <c r="C41" i="3"/>
  <c r="B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8" i="2"/>
  <c r="E7" i="2"/>
  <c r="D55" i="2"/>
  <c r="E54" i="2"/>
  <c r="E53" i="2"/>
  <c r="C52" i="2"/>
  <c r="B52" i="2"/>
  <c r="E51" i="2"/>
  <c r="E50" i="2"/>
  <c r="E49" i="2"/>
  <c r="E48" i="2"/>
  <c r="E47" i="2"/>
  <c r="E46" i="2"/>
  <c r="C41" i="2"/>
  <c r="B41" i="2"/>
  <c r="B55" i="2" s="1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6" i="2"/>
  <c r="E5" i="2"/>
  <c r="E4" i="2"/>
  <c r="E3" i="2"/>
  <c r="E2" i="2"/>
  <c r="E41" i="2" s="1"/>
  <c r="D53" i="1"/>
  <c r="B50" i="1"/>
  <c r="E44" i="1"/>
  <c r="E52" i="1"/>
  <c r="E51" i="1"/>
  <c r="C50" i="1"/>
  <c r="C53" i="1" s="1"/>
  <c r="E49" i="1"/>
  <c r="E48" i="1"/>
  <c r="E47" i="1"/>
  <c r="E46" i="1"/>
  <c r="E45" i="1"/>
  <c r="C39" i="1"/>
  <c r="B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C55" i="3"/>
  <c r="C55" i="2"/>
  <c r="B53" i="1"/>
  <c r="C55" i="5"/>
  <c r="E55" i="10" l="1"/>
  <c r="E44" i="10"/>
  <c r="E55" i="5"/>
  <c r="E41" i="4"/>
  <c r="C55" i="4"/>
  <c r="E52" i="4"/>
  <c r="E55" i="4" s="1"/>
  <c r="E41" i="3"/>
  <c r="E55" i="3" s="1"/>
  <c r="B55" i="3"/>
  <c r="E39" i="1"/>
  <c r="E50" i="1"/>
  <c r="E52" i="3"/>
  <c r="E41" i="6"/>
  <c r="E56" i="6" s="1"/>
  <c r="E52" i="2"/>
  <c r="C60" i="9"/>
  <c r="E55" i="9"/>
  <c r="E44" i="9"/>
  <c r="E60" i="9" s="1"/>
  <c r="E54" i="8"/>
  <c r="E43" i="8"/>
  <c r="E52" i="7"/>
  <c r="C56" i="7"/>
  <c r="E41" i="7"/>
  <c r="E55" i="2"/>
  <c r="E53" i="1" l="1"/>
  <c r="E58" i="8"/>
  <c r="E5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30" authorId="0" shapeId="0" xr:uid="{00000000-0006-0000-0100-000001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$5,000 for LIOLA Scholarships
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$5,000 for LIOLA Scholarships
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30" authorId="0" shapeId="0" xr:uid="{00000000-0006-0000-0300-000001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$5,000 for LIOLA Scholarships
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30" authorId="0" shapeId="0" xr:uid="{00000000-0006-0000-0400-000001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$5,000 for LIOLA Scholarships
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30" authorId="0" shapeId="0" xr:uid="{00000000-0006-0000-0500-000001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$5,000 for LIOLA Scholarships
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30" authorId="0" shapeId="0" xr:uid="{7ABF246C-C5C1-A14D-920E-399EC737D69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$5,000 for LIOLA Scholarships
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32" authorId="0" shapeId="0" xr:uid="{6A4C2113-2220-1446-BE68-A0777FFCCDD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$5,000 for LIOLA Scholarships
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33" authorId="0" shapeId="0" xr:uid="{7722AEDC-47ED-CB45-80F9-3814DC2B8EA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$5,000 for LIOLA Scholarships
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33" authorId="0" shapeId="0" xr:uid="{66ED01D1-6A3C-4445-A983-FA72CE935B6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$5,000 for LIOLA Scholarships
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<sst xmlns="http://schemas.openxmlformats.org/spreadsheetml/2006/main" count="595" uniqueCount="94">
  <si>
    <t>Classes</t>
  </si>
  <si>
    <t>Academic Division - ACRL/OR</t>
  </si>
  <si>
    <t>Children's Services</t>
  </si>
  <si>
    <t>DIGOR</t>
  </si>
  <si>
    <t>EDI</t>
  </si>
  <si>
    <t>Grant - LSTA/EDIA23</t>
  </si>
  <si>
    <t>Grant - LSTA OBOB24</t>
  </si>
  <si>
    <t>Grant - LSTA OSLIS23</t>
  </si>
  <si>
    <t>Grabt - LSTA OSLIS24</t>
  </si>
  <si>
    <t>HAS Conference Grants</t>
  </si>
  <si>
    <t>Intellectual Freedom</t>
  </si>
  <si>
    <t>Intellectual Freedom Donations</t>
  </si>
  <si>
    <t>International Relations</t>
  </si>
  <si>
    <t>IRRT Horner Exchange Fund</t>
  </si>
  <si>
    <t>Legal Reference RT</t>
  </si>
  <si>
    <t>Library Assessment RT</t>
  </si>
  <si>
    <t>Libros for Oregon</t>
  </si>
  <si>
    <t>LIOLA</t>
  </si>
  <si>
    <t>LIOLA Scholarships</t>
  </si>
  <si>
    <t>LIRT</t>
  </si>
  <si>
    <t>MLIS Scholarship Savings</t>
  </si>
  <si>
    <t>OASL</t>
  </si>
  <si>
    <t>OASL - Lum Scholarship</t>
  </si>
  <si>
    <t>OBOB Non-LSTA (reassigned expenitures from OBOB Non-LSTA fund to Grant, thus difference in beginning total)</t>
  </si>
  <si>
    <t>OBOB Donations</t>
  </si>
  <si>
    <t>OG - IL Summit (LIRT)</t>
  </si>
  <si>
    <t>OG - OR Ref Summit (RRT)</t>
  </si>
  <si>
    <t>OLA Future Programming</t>
  </si>
  <si>
    <t>OLA Quarterly</t>
  </si>
  <si>
    <t>Oregon Authors</t>
  </si>
  <si>
    <t>Outreach</t>
  </si>
  <si>
    <t>OYAN</t>
  </si>
  <si>
    <t>Public Library</t>
  </si>
  <si>
    <t>Reference Round Table</t>
  </si>
  <si>
    <t>Reforma</t>
  </si>
  <si>
    <t>Support Staff</t>
  </si>
  <si>
    <t>Support Staff Division Scholarships</t>
  </si>
  <si>
    <t>Tech Services</t>
  </si>
  <si>
    <t xml:space="preserve">    Sub-total Enterprise Funds</t>
  </si>
  <si>
    <t>Equity Funds</t>
  </si>
  <si>
    <t>OLA Scholarship Fund</t>
  </si>
  <si>
    <t>OASL Temp. Restrict-Reserve - Connected Wealth</t>
  </si>
  <si>
    <t xml:space="preserve">OASL Restricted Donivan Hull Endowment  </t>
  </si>
  <si>
    <t>OASL Restricted Donivan Hull Earnings</t>
  </si>
  <si>
    <t>OLA Investment Fund Donivan &amp; CWS</t>
  </si>
  <si>
    <t>OLA Operations</t>
  </si>
  <si>
    <t>Sub-Total Equity Funds &amp; Ordinary Income</t>
  </si>
  <si>
    <t>Investments - OLA Connected Wealth General</t>
  </si>
  <si>
    <t>Investments - OLA Donnivan General</t>
  </si>
  <si>
    <t>Total Income</t>
  </si>
  <si>
    <t xml:space="preserve">Beginning Balance   9/1/24
</t>
  </si>
  <si>
    <t xml:space="preserve">Net as of 9/30/2024
</t>
  </si>
  <si>
    <t xml:space="preserve">Investment Withdrawals / Deposits / Adjustments
9/30/24
            </t>
  </si>
  <si>
    <t xml:space="preserve">Balance
as of
9/30/24 
</t>
  </si>
  <si>
    <t xml:space="preserve">Liabilities </t>
  </si>
  <si>
    <t>Liabilities transferred to appropriate fund 9/2/24 -8993</t>
  </si>
  <si>
    <t xml:space="preserve">Net as of 10/31/2024
</t>
  </si>
  <si>
    <t xml:space="preserve">Investment Withdrawals / Deposits / Adjustments
10/31/24
            </t>
  </si>
  <si>
    <t xml:space="preserve">Balance
as of
10/31/24 
</t>
  </si>
  <si>
    <t>Grant - LSTA/EDIA24</t>
  </si>
  <si>
    <t>Grant - LSTA/Libros24</t>
  </si>
  <si>
    <t xml:space="preserve">Net as of 11/30/2024
</t>
  </si>
  <si>
    <t xml:space="preserve">Investment Withdrawals / Deposits / Adjustments
11/30/24
            </t>
  </si>
  <si>
    <t xml:space="preserve">Balance
as of
11/30/24 
</t>
  </si>
  <si>
    <t xml:space="preserve">Net as of 12/31/2024
</t>
  </si>
  <si>
    <t xml:space="preserve">Investment Withdrawals / Deposits / Adjustments
12/31/24
            </t>
  </si>
  <si>
    <t xml:space="preserve">Balance
as of
12/31/24 
</t>
  </si>
  <si>
    <t xml:space="preserve">Net as of 01/31/2025
</t>
  </si>
  <si>
    <t xml:space="preserve">Investment Withdrawals / Deposits / Adjustments
01/31/25
            </t>
  </si>
  <si>
    <t xml:space="preserve">Balance
as of
01/31/25 
</t>
  </si>
  <si>
    <t xml:space="preserve">Net as of 02/28/2025
</t>
  </si>
  <si>
    <t xml:space="preserve">Investment Withdrawals / Deposits / Adjustments
02/28/25
            </t>
  </si>
  <si>
    <t xml:space="preserve">Balance
as of
02/28/25 
</t>
  </si>
  <si>
    <t>Investments - OLA Flourish (High Yield Savings)</t>
  </si>
  <si>
    <t xml:space="preserve">Net as of 03/31/2025
</t>
  </si>
  <si>
    <t xml:space="preserve">Investment Withdrawals / Deposits / Adjustments
03/31/25
            </t>
  </si>
  <si>
    <t xml:space="preserve">Balance
as of
03/31/25 
</t>
  </si>
  <si>
    <t xml:space="preserve">Net as of 04/30/2025
</t>
  </si>
  <si>
    <t xml:space="preserve">Investment Withdrawals / Deposits / Adjustments
04/30/25
            </t>
  </si>
  <si>
    <t xml:space="preserve">Balance
as of
04/30/25 
</t>
  </si>
  <si>
    <t>Grant - LSTA/EDIA Schol24</t>
  </si>
  <si>
    <t>Leadership Comm - Scholarship 2026 Conf</t>
  </si>
  <si>
    <t>Grant - LSTA OSLIS24</t>
  </si>
  <si>
    <t>Grant - LSTA Reforma24</t>
  </si>
  <si>
    <t>OLA/PNLA Joint Conference Deposit</t>
  </si>
  <si>
    <t xml:space="preserve">Net as of 05/31/2025
</t>
  </si>
  <si>
    <t xml:space="preserve">Investment Withdrawals / Deposits / Adjustments
05/31/25
            </t>
  </si>
  <si>
    <t xml:space="preserve">Balance
as of
05/31/25 
</t>
  </si>
  <si>
    <t xml:space="preserve">Net as of 06/30/2025
</t>
  </si>
  <si>
    <t xml:space="preserve">Investment Withdrawals / Deposits / Adjustments
06/30/25
            </t>
  </si>
  <si>
    <t xml:space="preserve">Balance
as of
06/30/25 
</t>
  </si>
  <si>
    <t xml:space="preserve">Liabilities  </t>
  </si>
  <si>
    <t>OASL Prepaid Exhibitor Reg</t>
  </si>
  <si>
    <t>OASL Prepaid General Registrations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</si>
</sst>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44" fontId="4" fillId="0" borderId="0" xfId="2" applyFont="1" applyAlignment="1">
      <alignment horizontal="right" wrapText="1"/>
    </xf>
    <xf numFmtId="44" fontId="4" fillId="0" borderId="0" xfId="2" applyFont="1" applyFill="1" applyAlignment="1">
      <alignment horizontal="right" wrapText="1"/>
    </xf>
    <xf numFmtId="43" fontId="4" fillId="0" borderId="0" xfId="1" applyFont="1" applyAlignment="1">
      <alignment horizontal="right" wrapText="1"/>
    </xf>
    <xf numFmtId="43" fontId="4" fillId="0" borderId="0" xfId="1" applyFont="1" applyFill="1" applyAlignment="1">
      <alignment horizontal="right" wrapText="1"/>
    </xf>
    <xf numFmtId="0" fontId="4" fillId="0" borderId="0" xfId="0" applyFont="1" applyAlignment="1">
      <alignment horizontal="left" wrapText="1"/>
    </xf>
    <xf numFmtId="8" fontId="4" fillId="0" borderId="0" xfId="1" applyNumberFormat="1" applyFont="1" applyAlignment="1">
      <alignment horizontal="right" wrapText="1"/>
    </xf>
    <xf numFmtId="0" fontId="4" fillId="0" borderId="0" xfId="0" applyFont="1" applyAlignment="1">
      <alignment wrapText="1"/>
    </xf>
    <xf numFmtId="43" fontId="4" fillId="0" borderId="0" xfId="0" applyNumberFormat="1" applyFont="1" applyAlignment="1">
      <alignment horizontal="right" wrapText="1"/>
    </xf>
    <xf numFmtId="4" fontId="4" fillId="0" borderId="0" xfId="1" applyNumberFormat="1" applyFont="1" applyAlignment="1">
      <alignment horizontal="right" wrapText="1"/>
    </xf>
    <xf numFmtId="0" fontId="3" fillId="0" borderId="0" xfId="0" applyFont="1"/>
    <xf numFmtId="43" fontId="4" fillId="0" borderId="1" xfId="1" applyFont="1" applyFill="1" applyBorder="1" applyAlignment="1">
      <alignment horizontal="right" wrapText="1"/>
    </xf>
    <xf numFmtId="43" fontId="4" fillId="0" borderId="1" xfId="1" applyFont="1" applyBorder="1" applyAlignment="1">
      <alignment horizontal="right" wrapText="1"/>
    </xf>
    <xf numFmtId="43" fontId="0" fillId="0" borderId="0" xfId="0" applyNumberFormat="1"/>
    <xf numFmtId="43" fontId="4" fillId="0" borderId="0" xfId="1" applyFont="1" applyBorder="1" applyAlignment="1">
      <alignment horizontal="right" wrapText="1"/>
    </xf>
    <xf numFmtId="43" fontId="4" fillId="0" borderId="0" xfId="1" applyFont="1" applyFill="1" applyBorder="1" applyAlignment="1">
      <alignment horizontal="right" wrapText="1"/>
    </xf>
    <xf numFmtId="43" fontId="4" fillId="0" borderId="0" xfId="1" applyFont="1" applyFill="1" applyBorder="1" applyAlignment="1">
      <alignment wrapText="1"/>
    </xf>
    <xf numFmtId="43" fontId="4" fillId="0" borderId="0" xfId="1" applyFont="1" applyBorder="1" applyAlignment="1">
      <alignment wrapText="1"/>
    </xf>
    <xf numFmtId="43" fontId="4" fillId="0" borderId="0" xfId="1" applyFont="1" applyFill="1" applyAlignment="1">
      <alignment wrapText="1"/>
    </xf>
    <xf numFmtId="43" fontId="4" fillId="0" borderId="0" xfId="1" applyFont="1" applyAlignment="1">
      <alignment wrapText="1"/>
    </xf>
    <xf numFmtId="44" fontId="4" fillId="0" borderId="1" xfId="2" applyFont="1" applyFill="1" applyBorder="1" applyAlignment="1">
      <alignment wrapText="1"/>
    </xf>
    <xf numFmtId="44" fontId="4" fillId="0" borderId="2" xfId="0" applyNumberFormat="1" applyFont="1" applyBorder="1" applyAlignment="1">
      <alignment wrapText="1"/>
    </xf>
    <xf numFmtId="43" fontId="4" fillId="0" borderId="0" xfId="0" applyNumberFormat="1" applyFont="1" applyAlignment="1">
      <alignment wrapText="1"/>
    </xf>
    <xf numFmtId="43" fontId="4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</cellXfs>
  <cellStyles count="5">
    <cellStyle name="Comma" xfId="1" builtinId="3"/>
    <cellStyle name="Currency" xfId="2" builtinId="4"/>
    <cellStyle name="Followed Hyperlink" xfId="4" builtinId="9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showRuler="0" zoomScale="133" workbookViewId="0">
      <pane ySplit="1" topLeftCell="A2" activePane="bottomLeft" state="frozen"/>
      <selection pane="bottomLeft" activeCell="A16" sqref="A16"/>
    </sheetView>
  </sheetViews>
  <sheetFormatPr baseColWidth="10" defaultColWidth="11" defaultRowHeight="13" x14ac:dyDescent="0.15"/>
  <cols>
    <col min="1" max="1" width="29" customWidth="1"/>
    <col min="2" max="2" width="13.83203125" style="30" customWidth="1"/>
    <col min="3" max="3" width="11.33203125" style="31" customWidth="1"/>
    <col min="4" max="4" width="23.1640625" style="31" customWidth="1"/>
    <col min="5" max="5" width="12.6640625" style="30" customWidth="1"/>
    <col min="6" max="6" width="22" customWidth="1"/>
  </cols>
  <sheetData>
    <row r="1" spans="1:8" ht="48" x14ac:dyDescent="0.15">
      <c r="A1" s="1" t="s">
        <v>0</v>
      </c>
      <c r="B1" s="2" t="s">
        <v>50</v>
      </c>
      <c r="C1" s="3" t="s">
        <v>51</v>
      </c>
      <c r="D1" s="4" t="s">
        <v>52</v>
      </c>
      <c r="E1" s="4" t="s">
        <v>53</v>
      </c>
      <c r="F1" s="2"/>
    </row>
    <row r="2" spans="1:8" ht="20" customHeight="1" x14ac:dyDescent="0.15">
      <c r="A2" s="5" t="s">
        <v>1</v>
      </c>
      <c r="B2" s="6">
        <v>20196.38</v>
      </c>
      <c r="C2" s="7">
        <v>4499.9799999999996</v>
      </c>
      <c r="D2" s="6"/>
      <c r="E2" s="7">
        <f t="shared" ref="E2:E38" si="0">B2+C2</f>
        <v>24696.36</v>
      </c>
    </row>
    <row r="3" spans="1:8" ht="20" customHeight="1" x14ac:dyDescent="0.15">
      <c r="A3" s="5" t="s">
        <v>2</v>
      </c>
      <c r="B3" s="8">
        <v>14626.26</v>
      </c>
      <c r="C3" s="9">
        <v>70</v>
      </c>
      <c r="D3" s="8"/>
      <c r="E3" s="7">
        <f t="shared" si="0"/>
        <v>14696.26</v>
      </c>
    </row>
    <row r="4" spans="1:8" ht="20" customHeight="1" x14ac:dyDescent="0.15">
      <c r="A4" s="5" t="s">
        <v>3</v>
      </c>
      <c r="B4" s="8">
        <v>1073.27</v>
      </c>
      <c r="C4" s="9"/>
      <c r="D4" s="8"/>
      <c r="E4" s="7">
        <f t="shared" si="0"/>
        <v>1073.27</v>
      </c>
    </row>
    <row r="5" spans="1:8" ht="20" customHeight="1" x14ac:dyDescent="0.15">
      <c r="A5" s="5" t="s">
        <v>4</v>
      </c>
      <c r="B5" s="8">
        <v>1067.6300000000001</v>
      </c>
      <c r="C5" s="9"/>
      <c r="D5" s="8"/>
      <c r="E5" s="7">
        <f t="shared" si="0"/>
        <v>1067.6300000000001</v>
      </c>
    </row>
    <row r="6" spans="1:8" ht="20" customHeight="1" x14ac:dyDescent="0.15">
      <c r="A6" s="5" t="s">
        <v>5</v>
      </c>
      <c r="B6" s="8">
        <v>-8106.86</v>
      </c>
      <c r="C6" s="9"/>
      <c r="D6" s="8"/>
      <c r="E6" s="7">
        <f t="shared" si="0"/>
        <v>-8106.86</v>
      </c>
    </row>
    <row r="7" spans="1:8" ht="20" customHeight="1" x14ac:dyDescent="0.15">
      <c r="A7" s="5" t="s">
        <v>6</v>
      </c>
      <c r="B7" s="8">
        <v>-2136.4899999999998</v>
      </c>
      <c r="C7" s="9">
        <v>-2978.75</v>
      </c>
      <c r="D7" s="8"/>
      <c r="E7" s="7">
        <f t="shared" si="0"/>
        <v>-5115.24</v>
      </c>
    </row>
    <row r="8" spans="1:8" ht="20" customHeight="1" x14ac:dyDescent="0.15">
      <c r="A8" s="5" t="s">
        <v>7</v>
      </c>
      <c r="B8" s="8">
        <v>-12581.69</v>
      </c>
      <c r="C8" s="9"/>
      <c r="D8" s="8"/>
      <c r="E8" s="7">
        <f t="shared" si="0"/>
        <v>-12581.69</v>
      </c>
    </row>
    <row r="9" spans="1:8" ht="20" customHeight="1" x14ac:dyDescent="0.15">
      <c r="A9" s="5" t="s">
        <v>8</v>
      </c>
      <c r="B9" s="8">
        <v>-240</v>
      </c>
      <c r="C9" s="9"/>
      <c r="D9" s="8"/>
      <c r="E9" s="7">
        <f t="shared" si="0"/>
        <v>-240</v>
      </c>
    </row>
    <row r="10" spans="1:8" ht="20" customHeight="1" x14ac:dyDescent="0.15">
      <c r="A10" s="5" t="s">
        <v>9</v>
      </c>
      <c r="B10" s="8">
        <v>4316.26</v>
      </c>
      <c r="C10" s="9"/>
      <c r="D10" s="8"/>
      <c r="E10" s="7">
        <f t="shared" si="0"/>
        <v>4316.26</v>
      </c>
    </row>
    <row r="11" spans="1:8" ht="20" customHeight="1" x14ac:dyDescent="0.15">
      <c r="A11" s="5" t="s">
        <v>10</v>
      </c>
      <c r="B11" s="8">
        <v>1250.17</v>
      </c>
      <c r="C11" s="9"/>
      <c r="D11" s="9"/>
      <c r="E11" s="7">
        <f t="shared" si="0"/>
        <v>1250.17</v>
      </c>
      <c r="F11" s="10"/>
      <c r="G11" s="10"/>
      <c r="H11" s="10"/>
    </row>
    <row r="12" spans="1:8" ht="20" customHeight="1" x14ac:dyDescent="0.15">
      <c r="A12" s="5" t="s">
        <v>11</v>
      </c>
      <c r="B12" s="11">
        <v>496.3</v>
      </c>
      <c r="C12" s="9"/>
      <c r="D12" s="9"/>
      <c r="E12" s="7">
        <f t="shared" si="0"/>
        <v>496.3</v>
      </c>
      <c r="F12" s="10"/>
      <c r="G12" s="10"/>
      <c r="H12" s="10"/>
    </row>
    <row r="13" spans="1:8" ht="20" customHeight="1" x14ac:dyDescent="0.15">
      <c r="A13" s="5" t="s">
        <v>12</v>
      </c>
      <c r="B13" s="8">
        <v>1598.41</v>
      </c>
      <c r="C13" s="9">
        <v>15</v>
      </c>
      <c r="D13" s="8"/>
      <c r="E13" s="7">
        <f t="shared" si="0"/>
        <v>1613.41</v>
      </c>
    </row>
    <row r="14" spans="1:8" ht="20" customHeight="1" x14ac:dyDescent="0.15">
      <c r="A14" s="5" t="s">
        <v>13</v>
      </c>
      <c r="B14" s="8">
        <v>6104.27</v>
      </c>
      <c r="C14" s="9">
        <v>-2000</v>
      </c>
      <c r="D14" s="8"/>
      <c r="E14" s="7">
        <f t="shared" si="0"/>
        <v>4104.2700000000004</v>
      </c>
    </row>
    <row r="15" spans="1:8" ht="20" customHeight="1" x14ac:dyDescent="0.15">
      <c r="A15" s="5" t="s">
        <v>14</v>
      </c>
      <c r="B15" s="8">
        <v>1401.4</v>
      </c>
      <c r="C15" s="9"/>
      <c r="D15" s="8"/>
      <c r="E15" s="7">
        <f t="shared" si="0"/>
        <v>1401.4</v>
      </c>
    </row>
    <row r="16" spans="1:8" ht="20" customHeight="1" x14ac:dyDescent="0.15">
      <c r="A16" s="5" t="s">
        <v>15</v>
      </c>
      <c r="B16" s="8">
        <v>465</v>
      </c>
      <c r="C16" s="9"/>
      <c r="D16" s="8"/>
      <c r="E16" s="7">
        <f t="shared" si="0"/>
        <v>465</v>
      </c>
    </row>
    <row r="17" spans="1:5" ht="20" customHeight="1" x14ac:dyDescent="0.15">
      <c r="A17" s="5" t="s">
        <v>16</v>
      </c>
      <c r="B17" s="8">
        <v>2311.87</v>
      </c>
      <c r="C17" s="9">
        <v>1600</v>
      </c>
      <c r="D17" s="8"/>
      <c r="E17" s="7">
        <f t="shared" si="0"/>
        <v>3911.87</v>
      </c>
    </row>
    <row r="18" spans="1:5" ht="20" customHeight="1" x14ac:dyDescent="0.15">
      <c r="A18" s="5" t="s">
        <v>17</v>
      </c>
      <c r="B18" s="8">
        <v>15040.85</v>
      </c>
      <c r="C18" s="9"/>
      <c r="D18" s="8"/>
      <c r="E18" s="7">
        <f t="shared" si="0"/>
        <v>15040.85</v>
      </c>
    </row>
    <row r="19" spans="1:5" ht="20" customHeight="1" x14ac:dyDescent="0.15">
      <c r="A19" s="5" t="s">
        <v>18</v>
      </c>
      <c r="B19" s="8">
        <v>152</v>
      </c>
      <c r="C19" s="9"/>
      <c r="D19" s="8"/>
      <c r="E19" s="7">
        <f t="shared" si="0"/>
        <v>152</v>
      </c>
    </row>
    <row r="20" spans="1:5" ht="20" customHeight="1" x14ac:dyDescent="0.15">
      <c r="A20" s="5" t="s">
        <v>19</v>
      </c>
      <c r="B20" s="8">
        <v>4893.82</v>
      </c>
      <c r="C20" s="9"/>
      <c r="D20" s="8"/>
      <c r="E20" s="7">
        <f t="shared" si="0"/>
        <v>4893.82</v>
      </c>
    </row>
    <row r="21" spans="1:5" ht="20" customHeight="1" x14ac:dyDescent="0.15">
      <c r="A21" s="5" t="s">
        <v>20</v>
      </c>
      <c r="B21" s="8">
        <v>325</v>
      </c>
      <c r="C21" s="9"/>
      <c r="D21" s="8"/>
      <c r="E21" s="7">
        <f t="shared" si="0"/>
        <v>325</v>
      </c>
    </row>
    <row r="22" spans="1:5" ht="20" customHeight="1" x14ac:dyDescent="0.15">
      <c r="A22" s="5" t="s">
        <v>21</v>
      </c>
      <c r="B22" s="8">
        <v>52625.2</v>
      </c>
      <c r="C22" s="9">
        <v>12484.99</v>
      </c>
      <c r="D22" s="8"/>
      <c r="E22" s="7">
        <f t="shared" si="0"/>
        <v>65110.189999999995</v>
      </c>
    </row>
    <row r="23" spans="1:5" ht="20" customHeight="1" x14ac:dyDescent="0.15">
      <c r="A23" s="5" t="s">
        <v>22</v>
      </c>
      <c r="B23" s="8">
        <v>0</v>
      </c>
      <c r="C23" s="9"/>
      <c r="D23" s="8"/>
      <c r="E23" s="7">
        <f t="shared" si="0"/>
        <v>0</v>
      </c>
    </row>
    <row r="24" spans="1:5" ht="47" customHeight="1" x14ac:dyDescent="0.15">
      <c r="A24" s="12" t="s">
        <v>23</v>
      </c>
      <c r="B24" s="13">
        <v>56507.61</v>
      </c>
      <c r="C24" s="9">
        <v>13579.7</v>
      </c>
      <c r="D24" s="8"/>
      <c r="E24" s="7">
        <f t="shared" si="0"/>
        <v>70087.31</v>
      </c>
    </row>
    <row r="25" spans="1:5" ht="19" customHeight="1" x14ac:dyDescent="0.15">
      <c r="A25" s="12" t="s">
        <v>24</v>
      </c>
      <c r="B25" s="13">
        <v>1458.57</v>
      </c>
      <c r="C25" s="9"/>
      <c r="D25" s="8"/>
      <c r="E25" s="7">
        <f t="shared" si="0"/>
        <v>1458.57</v>
      </c>
    </row>
    <row r="26" spans="1:5" ht="20" customHeight="1" x14ac:dyDescent="0.15">
      <c r="A26" s="5" t="s">
        <v>25</v>
      </c>
      <c r="B26" s="8">
        <v>1442.68</v>
      </c>
      <c r="C26" s="9"/>
      <c r="D26" s="8"/>
      <c r="E26" s="7">
        <f t="shared" si="0"/>
        <v>1442.68</v>
      </c>
    </row>
    <row r="27" spans="1:5" ht="20" customHeight="1" x14ac:dyDescent="0.15">
      <c r="A27" s="5" t="s">
        <v>26</v>
      </c>
      <c r="B27" s="8"/>
      <c r="C27" s="9"/>
      <c r="D27" s="8"/>
      <c r="E27" s="7">
        <f t="shared" si="0"/>
        <v>0</v>
      </c>
    </row>
    <row r="28" spans="1:5" ht="20" customHeight="1" x14ac:dyDescent="0.15">
      <c r="A28" s="5" t="s">
        <v>27</v>
      </c>
      <c r="B28" s="8">
        <v>20000</v>
      </c>
      <c r="C28" s="9"/>
      <c r="D28" s="8"/>
      <c r="E28" s="7">
        <f t="shared" si="0"/>
        <v>20000</v>
      </c>
    </row>
    <row r="29" spans="1:5" ht="20" customHeight="1" x14ac:dyDescent="0.15">
      <c r="A29" s="5" t="s">
        <v>28</v>
      </c>
      <c r="B29" s="8">
        <v>3650</v>
      </c>
      <c r="C29" s="9"/>
      <c r="D29" s="8"/>
      <c r="E29" s="7">
        <f t="shared" si="0"/>
        <v>3650</v>
      </c>
    </row>
    <row r="30" spans="1:5" ht="20" customHeight="1" x14ac:dyDescent="0.15">
      <c r="A30" s="5" t="s">
        <v>29</v>
      </c>
      <c r="B30" s="8">
        <v>43.98</v>
      </c>
      <c r="C30" s="9"/>
      <c r="D30" s="8"/>
      <c r="E30" s="7">
        <f t="shared" si="0"/>
        <v>43.98</v>
      </c>
    </row>
    <row r="31" spans="1:5" ht="20" customHeight="1" x14ac:dyDescent="0.15">
      <c r="A31" s="5" t="s">
        <v>30</v>
      </c>
      <c r="B31" s="8">
        <v>2050.58</v>
      </c>
      <c r="C31" s="9">
        <v>15</v>
      </c>
      <c r="D31" s="8"/>
      <c r="E31" s="7">
        <f t="shared" si="0"/>
        <v>2065.58</v>
      </c>
    </row>
    <row r="32" spans="1:5" ht="20" customHeight="1" x14ac:dyDescent="0.15">
      <c r="A32" s="5" t="s">
        <v>31</v>
      </c>
      <c r="B32" s="8">
        <v>12934.83</v>
      </c>
      <c r="C32" s="9">
        <v>60</v>
      </c>
      <c r="D32" s="8"/>
      <c r="E32" s="7">
        <f t="shared" si="0"/>
        <v>12994.83</v>
      </c>
    </row>
    <row r="33" spans="1:6" ht="20" customHeight="1" x14ac:dyDescent="0.15">
      <c r="A33" s="5" t="s">
        <v>32</v>
      </c>
      <c r="B33" s="8">
        <v>9961.26</v>
      </c>
      <c r="C33" s="9">
        <v>42.5</v>
      </c>
      <c r="D33" s="8"/>
      <c r="E33" s="7">
        <f t="shared" si="0"/>
        <v>10003.76</v>
      </c>
    </row>
    <row r="34" spans="1:6" ht="20" customHeight="1" x14ac:dyDescent="0.15">
      <c r="A34" s="5" t="s">
        <v>33</v>
      </c>
      <c r="B34" s="8">
        <v>6683.37</v>
      </c>
      <c r="C34" s="9"/>
      <c r="D34" s="8"/>
      <c r="E34" s="7">
        <f t="shared" si="0"/>
        <v>6683.37</v>
      </c>
    </row>
    <row r="35" spans="1:6" ht="20" customHeight="1" x14ac:dyDescent="0.15">
      <c r="A35" s="5" t="s">
        <v>34</v>
      </c>
      <c r="B35" s="8">
        <v>4794.25</v>
      </c>
      <c r="C35" s="9"/>
      <c r="D35" s="8"/>
      <c r="E35" s="7">
        <f t="shared" si="0"/>
        <v>4794.25</v>
      </c>
    </row>
    <row r="36" spans="1:6" ht="20" customHeight="1" x14ac:dyDescent="0.15">
      <c r="A36" s="5" t="s">
        <v>35</v>
      </c>
      <c r="B36" s="8">
        <v>26721.86</v>
      </c>
      <c r="C36" s="9"/>
      <c r="D36" s="8"/>
      <c r="E36" s="7">
        <f t="shared" si="0"/>
        <v>26721.86</v>
      </c>
    </row>
    <row r="37" spans="1:6" ht="20" customHeight="1" x14ac:dyDescent="0.15">
      <c r="A37" s="5" t="s">
        <v>36</v>
      </c>
      <c r="B37" s="8">
        <v>4264.3599999999997</v>
      </c>
      <c r="C37" s="9"/>
      <c r="D37" s="8"/>
      <c r="E37" s="7">
        <f t="shared" si="0"/>
        <v>4264.3599999999997</v>
      </c>
    </row>
    <row r="38" spans="1:6" ht="20" customHeight="1" x14ac:dyDescent="0.15">
      <c r="A38" s="5" t="s">
        <v>37</v>
      </c>
      <c r="B38" s="14">
        <v>9025.9500000000007</v>
      </c>
      <c r="C38" s="9">
        <v>15</v>
      </c>
      <c r="D38" s="8"/>
      <c r="E38" s="7">
        <f t="shared" si="0"/>
        <v>9040.9500000000007</v>
      </c>
    </row>
    <row r="39" spans="1:6" ht="20" customHeight="1" x14ac:dyDescent="0.15">
      <c r="A39" s="15" t="s">
        <v>38</v>
      </c>
      <c r="B39" s="16">
        <f>SUM(B2:B38)</f>
        <v>264418.34999999998</v>
      </c>
      <c r="C39" s="16">
        <f>SUM(C2:C38)</f>
        <v>27403.42</v>
      </c>
      <c r="D39" s="17"/>
      <c r="E39" s="16">
        <f>SUM(E2:E38)</f>
        <v>291821.76999999996</v>
      </c>
      <c r="F39" s="18"/>
    </row>
    <row r="40" spans="1:6" ht="20" customHeight="1" x14ac:dyDescent="0.15">
      <c r="A40" s="15"/>
      <c r="B40" s="20"/>
      <c r="C40" s="20"/>
      <c r="D40" s="19"/>
      <c r="E40" s="20"/>
      <c r="F40" s="18"/>
    </row>
    <row r="41" spans="1:6" ht="20" customHeight="1" x14ac:dyDescent="0.15">
      <c r="A41" s="15"/>
      <c r="B41" s="20"/>
      <c r="C41" s="20"/>
      <c r="D41" s="19"/>
      <c r="E41" s="20"/>
      <c r="F41" s="18"/>
    </row>
    <row r="42" spans="1:6" ht="28" customHeight="1" x14ac:dyDescent="0.15">
      <c r="A42" s="15" t="s">
        <v>54</v>
      </c>
      <c r="B42" s="20">
        <v>8993</v>
      </c>
      <c r="C42" s="20"/>
      <c r="D42" s="19" t="s">
        <v>55</v>
      </c>
      <c r="E42" s="20">
        <v>0</v>
      </c>
      <c r="F42" s="18"/>
    </row>
    <row r="43" spans="1:6" ht="20" customHeight="1" x14ac:dyDescent="0.15">
      <c r="A43" s="15" t="s">
        <v>39</v>
      </c>
      <c r="B43" s="20"/>
      <c r="C43" s="20"/>
      <c r="D43" s="19"/>
      <c r="E43" s="20"/>
    </row>
    <row r="44" spans="1:6" ht="20" customHeight="1" x14ac:dyDescent="0.15">
      <c r="A44" s="5" t="s">
        <v>40</v>
      </c>
      <c r="B44" s="20">
        <v>20551.64</v>
      </c>
      <c r="C44" s="21"/>
      <c r="D44" s="22"/>
      <c r="E44" s="9">
        <f>B44+C44+D44</f>
        <v>20551.64</v>
      </c>
    </row>
    <row r="45" spans="1:6" ht="20" customHeight="1" x14ac:dyDescent="0.15">
      <c r="A45" s="5" t="s">
        <v>41</v>
      </c>
      <c r="B45" s="20">
        <v>180678.13</v>
      </c>
      <c r="C45" s="21">
        <v>1186.8599999999999</v>
      </c>
      <c r="D45" s="22"/>
      <c r="E45" s="9">
        <f t="shared" ref="E45:E48" si="1">B45+C45</f>
        <v>181864.99</v>
      </c>
    </row>
    <row r="46" spans="1:6" ht="37" customHeight="1" x14ac:dyDescent="0.15">
      <c r="A46" s="5" t="s">
        <v>42</v>
      </c>
      <c r="B46" s="20">
        <v>168731.67</v>
      </c>
      <c r="C46" s="21">
        <v>-807.24</v>
      </c>
      <c r="D46" s="8"/>
      <c r="E46" s="9">
        <f t="shared" si="1"/>
        <v>167924.43000000002</v>
      </c>
    </row>
    <row r="47" spans="1:6" ht="41" customHeight="1" x14ac:dyDescent="0.15">
      <c r="A47" s="5" t="s">
        <v>43</v>
      </c>
      <c r="B47" s="20">
        <v>84080.47</v>
      </c>
      <c r="C47" s="21">
        <v>4028.87</v>
      </c>
      <c r="D47" s="8"/>
      <c r="E47" s="9">
        <f t="shared" si="1"/>
        <v>88109.34</v>
      </c>
    </row>
    <row r="48" spans="1:6" ht="20" customHeight="1" x14ac:dyDescent="0.15">
      <c r="A48" s="5" t="s">
        <v>44</v>
      </c>
      <c r="B48" s="20">
        <v>393997.06</v>
      </c>
      <c r="C48" s="21"/>
      <c r="D48" s="22"/>
      <c r="E48" s="9">
        <f t="shared" si="1"/>
        <v>393997.06</v>
      </c>
    </row>
    <row r="49" spans="1:6" ht="20" customHeight="1" x14ac:dyDescent="0.15">
      <c r="A49" s="5" t="s">
        <v>45</v>
      </c>
      <c r="B49" s="20">
        <v>91165.07</v>
      </c>
      <c r="C49" s="23">
        <v>-7435.51</v>
      </c>
      <c r="D49" s="24"/>
      <c r="E49" s="9">
        <f>B49+C49+D49</f>
        <v>83729.560000000012</v>
      </c>
    </row>
    <row r="50" spans="1:6" ht="20" customHeight="1" x14ac:dyDescent="0.15">
      <c r="A50" s="15" t="s">
        <v>46</v>
      </c>
      <c r="B50" s="25">
        <f>B42+B44+B45+B46+B47+B48+B49</f>
        <v>948197.04</v>
      </c>
      <c r="C50" s="25">
        <f>SUM(C44:C49)</f>
        <v>-3027.0200000000004</v>
      </c>
      <c r="D50" s="25">
        <v>-8993</v>
      </c>
      <c r="E50" s="25">
        <f>E42+E44+E45+E46+E47+E48+E49</f>
        <v>936177.02</v>
      </c>
    </row>
    <row r="51" spans="1:6" ht="39" customHeight="1" x14ac:dyDescent="0.15">
      <c r="A51" s="12" t="s">
        <v>47</v>
      </c>
      <c r="B51" s="8"/>
      <c r="C51" s="9">
        <v>1160.6400000000001</v>
      </c>
      <c r="D51" s="8"/>
      <c r="E51" s="9">
        <f t="shared" ref="E51:E52" si="2">B51+C51</f>
        <v>1160.6400000000001</v>
      </c>
    </row>
    <row r="52" spans="1:6" s="5" customFormat="1" ht="37" customHeight="1" x14ac:dyDescent="0.15">
      <c r="A52" s="12" t="s">
        <v>48</v>
      </c>
      <c r="B52" s="13"/>
      <c r="C52" s="13">
        <v>7479.66</v>
      </c>
      <c r="D52" s="13"/>
      <c r="E52" s="9">
        <f t="shared" si="2"/>
        <v>7479.66</v>
      </c>
    </row>
    <row r="53" spans="1:6" s="5" customFormat="1" ht="20" customHeight="1" thickBot="1" x14ac:dyDescent="0.2">
      <c r="A53" s="15" t="s">
        <v>49</v>
      </c>
      <c r="B53" s="26">
        <f>B39+B50</f>
        <v>1212615.3900000001</v>
      </c>
      <c r="C53" s="26">
        <f>C39+C50+C51+C52</f>
        <v>33016.699999999997</v>
      </c>
      <c r="D53" s="26">
        <f>D39+D50</f>
        <v>-8993</v>
      </c>
      <c r="E53" s="26">
        <f>E39+E50+E51+E52</f>
        <v>1236639.0899999999</v>
      </c>
    </row>
    <row r="54" spans="1:6" s="5" customFormat="1" ht="26" customHeight="1" thickTop="1" x14ac:dyDescent="0.15">
      <c r="B54" s="12"/>
      <c r="C54" s="12"/>
      <c r="D54" s="12"/>
      <c r="E54" s="27"/>
      <c r="F54" s="28"/>
    </row>
    <row r="55" spans="1:6" s="5" customFormat="1" ht="26" customHeight="1" x14ac:dyDescent="0.15">
      <c r="B55" s="12"/>
      <c r="C55" s="12"/>
      <c r="D55" s="12"/>
      <c r="E55" s="12"/>
    </row>
    <row r="56" spans="1:6" s="5" customFormat="1" ht="26" customHeight="1" x14ac:dyDescent="0.15">
      <c r="B56" s="12"/>
      <c r="C56" s="12"/>
      <c r="D56" s="12"/>
      <c r="E56" s="12"/>
    </row>
    <row r="57" spans="1:6" s="5" customFormat="1" ht="26" customHeight="1" x14ac:dyDescent="0.15">
      <c r="B57" s="12"/>
      <c r="C57" s="12"/>
      <c r="D57" s="12"/>
      <c r="E57" s="12"/>
    </row>
    <row r="58" spans="1:6" s="5" customFormat="1" ht="26" customHeight="1" x14ac:dyDescent="0.15">
      <c r="B58" s="12"/>
      <c r="C58" s="12"/>
      <c r="D58" s="12"/>
      <c r="E58" s="12"/>
    </row>
    <row r="59" spans="1:6" s="5" customFormat="1" ht="26" customHeight="1" x14ac:dyDescent="0.15">
      <c r="B59" s="12"/>
      <c r="C59" s="12"/>
      <c r="D59" s="12"/>
      <c r="E59" s="12"/>
    </row>
    <row r="60" spans="1:6" s="5" customFormat="1" ht="26" customHeight="1" x14ac:dyDescent="0.15">
      <c r="B60" s="12"/>
      <c r="C60" s="12"/>
      <c r="D60" s="12"/>
      <c r="E60" s="12"/>
    </row>
    <row r="61" spans="1:6" s="5" customFormat="1" ht="11" x14ac:dyDescent="0.15">
      <c r="B61" s="12"/>
      <c r="C61" s="12"/>
      <c r="D61" s="12"/>
      <c r="E61" s="12"/>
    </row>
    <row r="62" spans="1:6" s="5" customFormat="1" ht="11" x14ac:dyDescent="0.15">
      <c r="B62" s="12"/>
      <c r="C62" s="12"/>
      <c r="D62" s="12"/>
      <c r="E62" s="12"/>
    </row>
    <row r="63" spans="1:6" s="5" customFormat="1" ht="11" x14ac:dyDescent="0.15">
      <c r="B63" s="12"/>
      <c r="C63" s="12"/>
      <c r="D63" s="12"/>
      <c r="E63" s="12"/>
    </row>
    <row r="64" spans="1:6" s="5" customFormat="1" ht="11" x14ac:dyDescent="0.15">
      <c r="B64" s="12"/>
      <c r="C64" s="12"/>
      <c r="D64" s="12"/>
      <c r="E64" s="12"/>
    </row>
    <row r="65" spans="2:5" s="5" customFormat="1" ht="11" x14ac:dyDescent="0.15">
      <c r="B65" s="12"/>
      <c r="C65" s="12"/>
      <c r="D65" s="12"/>
      <c r="E65" s="12"/>
    </row>
    <row r="66" spans="2:5" s="5" customFormat="1" ht="11" x14ac:dyDescent="0.15">
      <c r="B66" s="12"/>
      <c r="C66" s="12"/>
      <c r="D66" s="12"/>
      <c r="E66" s="12"/>
    </row>
    <row r="67" spans="2:5" s="5" customFormat="1" ht="11" x14ac:dyDescent="0.15">
      <c r="B67" s="12"/>
      <c r="C67" s="12"/>
      <c r="D67" s="12"/>
      <c r="E67" s="12"/>
    </row>
    <row r="68" spans="2:5" s="5" customFormat="1" ht="11" x14ac:dyDescent="0.15">
      <c r="B68" s="12"/>
      <c r="C68" s="12"/>
      <c r="D68" s="12"/>
      <c r="E68" s="12"/>
    </row>
    <row r="69" spans="2:5" s="5" customFormat="1" ht="11" x14ac:dyDescent="0.15">
      <c r="B69" s="12"/>
      <c r="C69" s="12"/>
      <c r="D69" s="12"/>
      <c r="E69" s="12"/>
    </row>
    <row r="70" spans="2:5" s="5" customFormat="1" ht="11" x14ac:dyDescent="0.15">
      <c r="B70" s="12"/>
      <c r="C70" s="12"/>
      <c r="D70" s="12"/>
      <c r="E70" s="12"/>
    </row>
    <row r="71" spans="2:5" x14ac:dyDescent="0.15">
      <c r="B71" s="29"/>
      <c r="C71" s="29"/>
      <c r="D71" s="29"/>
      <c r="E71" s="29"/>
    </row>
    <row r="72" spans="2:5" x14ac:dyDescent="0.15">
      <c r="B72" s="29"/>
      <c r="C72" s="29"/>
      <c r="D72" s="29"/>
      <c r="E72" s="29"/>
    </row>
    <row r="73" spans="2:5" x14ac:dyDescent="0.15">
      <c r="B73" s="29"/>
      <c r="C73" s="29"/>
      <c r="D73" s="29"/>
      <c r="E73" s="29"/>
    </row>
    <row r="74" spans="2:5" x14ac:dyDescent="0.15">
      <c r="B74" s="29"/>
      <c r="C74" s="29"/>
      <c r="D74" s="29"/>
      <c r="E74" s="29"/>
    </row>
    <row r="75" spans="2:5" x14ac:dyDescent="0.15">
      <c r="B75" s="29"/>
      <c r="C75" s="29"/>
      <c r="D75" s="29"/>
      <c r="E75" s="29"/>
    </row>
  </sheetData>
  <printOptions horizontalCentered="1" gridLines="1"/>
  <pageMargins left="0.3" right="0.3" top="1.25" bottom="0.3" header="0.5" footer="0.5"/>
  <pageSetup scale="85" orientation="portrait" horizontalDpi="4294967292" verticalDpi="4294967292"/>
  <headerFooter>
    <oddHeader xml:space="preserve">&amp;C&amp;"Verdana Bold,Bold"&amp;12&amp;K000000OLA
General Fund / Enterprise Balances
As of 9/30/24
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EFDB8-0445-3F47-BC1C-2467CF579536}">
  <dimension ref="A1:H84"/>
  <sheetViews>
    <sheetView tabSelected="1" showRuler="0" zoomScale="133" workbookViewId="0">
      <pane ySplit="1" topLeftCell="A2" activePane="bottomLeft" state="frozen"/>
      <selection pane="bottomLeft" activeCell="E63" sqref="E63"/>
    </sheetView>
  </sheetViews>
  <sheetFormatPr baseColWidth="10" defaultColWidth="11" defaultRowHeight="13" x14ac:dyDescent="0.15"/>
  <cols>
    <col min="1" max="1" width="29" customWidth="1"/>
    <col min="2" max="2" width="13.83203125" style="30" customWidth="1"/>
    <col min="3" max="3" width="11.33203125" style="31" customWidth="1"/>
    <col min="4" max="4" width="23.1640625" style="31" customWidth="1"/>
    <col min="5" max="5" width="12.6640625" style="30" customWidth="1"/>
    <col min="6" max="6" width="22" customWidth="1"/>
  </cols>
  <sheetData>
    <row r="1" spans="1:8" ht="48" x14ac:dyDescent="0.15">
      <c r="A1" s="1" t="s">
        <v>0</v>
      </c>
      <c r="B1" s="2" t="s">
        <v>50</v>
      </c>
      <c r="C1" s="3" t="s">
        <v>88</v>
      </c>
      <c r="D1" s="4" t="s">
        <v>89</v>
      </c>
      <c r="E1" s="4" t="s">
        <v>90</v>
      </c>
      <c r="F1" s="2"/>
    </row>
    <row r="2" spans="1:8" ht="20" customHeight="1" x14ac:dyDescent="0.15">
      <c r="A2" s="5" t="s">
        <v>1</v>
      </c>
      <c r="B2" s="6">
        <v>20196.38</v>
      </c>
      <c r="C2" s="7">
        <v>-1843.2</v>
      </c>
      <c r="D2" s="6"/>
      <c r="E2" s="7">
        <f t="shared" ref="E2:E43" si="0">B2+C2</f>
        <v>18353.18</v>
      </c>
    </row>
    <row r="3" spans="1:8" ht="20" customHeight="1" x14ac:dyDescent="0.15">
      <c r="A3" s="5" t="s">
        <v>2</v>
      </c>
      <c r="B3" s="8">
        <v>14626.26</v>
      </c>
      <c r="C3" s="9">
        <v>-2770.6</v>
      </c>
      <c r="D3" s="8"/>
      <c r="E3" s="7">
        <f t="shared" si="0"/>
        <v>11855.66</v>
      </c>
    </row>
    <row r="4" spans="1:8" ht="20" customHeight="1" x14ac:dyDescent="0.15">
      <c r="A4" s="5" t="s">
        <v>3</v>
      </c>
      <c r="B4" s="8">
        <v>1073.27</v>
      </c>
      <c r="C4" s="9">
        <v>20</v>
      </c>
      <c r="D4" s="8"/>
      <c r="E4" s="7">
        <f t="shared" si="0"/>
        <v>1093.27</v>
      </c>
    </row>
    <row r="5" spans="1:8" ht="20" customHeight="1" x14ac:dyDescent="0.15">
      <c r="A5" s="5" t="s">
        <v>4</v>
      </c>
      <c r="B5" s="8">
        <v>1067.6300000000001</v>
      </c>
      <c r="C5" s="9">
        <v>600</v>
      </c>
      <c r="D5" s="8"/>
      <c r="E5" s="7">
        <f t="shared" si="0"/>
        <v>1667.63</v>
      </c>
    </row>
    <row r="6" spans="1:8" ht="20" customHeight="1" x14ac:dyDescent="0.15">
      <c r="A6" s="5" t="s">
        <v>5</v>
      </c>
      <c r="B6" s="8">
        <v>-8106.86</v>
      </c>
      <c r="C6" s="9">
        <v>8106.86</v>
      </c>
      <c r="D6" s="8"/>
      <c r="E6" s="7">
        <f t="shared" si="0"/>
        <v>0</v>
      </c>
    </row>
    <row r="7" spans="1:8" ht="20" customHeight="1" x14ac:dyDescent="0.15">
      <c r="A7" s="5" t="s">
        <v>59</v>
      </c>
      <c r="B7" s="8"/>
      <c r="C7" s="9">
        <v>-183.76</v>
      </c>
      <c r="D7" s="8"/>
      <c r="E7" s="7">
        <f t="shared" si="0"/>
        <v>-183.76</v>
      </c>
    </row>
    <row r="8" spans="1:8" ht="20" customHeight="1" x14ac:dyDescent="0.15">
      <c r="A8" s="5" t="s">
        <v>80</v>
      </c>
      <c r="B8" s="8"/>
      <c r="C8" s="9">
        <v>-8237.32</v>
      </c>
      <c r="D8" s="8"/>
      <c r="E8" s="7">
        <f t="shared" si="0"/>
        <v>-8237.32</v>
      </c>
    </row>
    <row r="9" spans="1:8" ht="20" customHeight="1" x14ac:dyDescent="0.15">
      <c r="A9" s="5" t="s">
        <v>60</v>
      </c>
      <c r="B9" s="8"/>
      <c r="C9" s="9">
        <v>-1670.82</v>
      </c>
      <c r="D9" s="8"/>
      <c r="E9" s="7">
        <f t="shared" si="0"/>
        <v>-1670.82</v>
      </c>
    </row>
    <row r="10" spans="1:8" ht="20" customHeight="1" x14ac:dyDescent="0.15">
      <c r="A10" s="5" t="s">
        <v>6</v>
      </c>
      <c r="B10" s="8">
        <v>-2136.4899999999998</v>
      </c>
      <c r="C10" s="9">
        <v>-3117.13</v>
      </c>
      <c r="D10" s="8"/>
      <c r="E10" s="7">
        <f t="shared" si="0"/>
        <v>-5253.62</v>
      </c>
    </row>
    <row r="11" spans="1:8" ht="20" customHeight="1" x14ac:dyDescent="0.15">
      <c r="A11" s="5" t="s">
        <v>7</v>
      </c>
      <c r="B11" s="8">
        <v>-12581.69</v>
      </c>
      <c r="C11" s="9">
        <v>12581.69</v>
      </c>
      <c r="D11" s="8"/>
      <c r="E11" s="7">
        <f t="shared" si="0"/>
        <v>0</v>
      </c>
    </row>
    <row r="12" spans="1:8" ht="20" customHeight="1" x14ac:dyDescent="0.15">
      <c r="A12" s="5" t="s">
        <v>82</v>
      </c>
      <c r="B12" s="8">
        <v>-240</v>
      </c>
      <c r="C12" s="9">
        <v>-2240</v>
      </c>
      <c r="D12" s="8"/>
      <c r="E12" s="7">
        <f t="shared" si="0"/>
        <v>-2480</v>
      </c>
    </row>
    <row r="13" spans="1:8" ht="20" customHeight="1" x14ac:dyDescent="0.15">
      <c r="A13" s="5" t="s">
        <v>83</v>
      </c>
      <c r="B13" s="8"/>
      <c r="C13" s="9">
        <v>-2000</v>
      </c>
      <c r="D13" s="8"/>
      <c r="E13" s="7">
        <f t="shared" si="0"/>
        <v>-2000</v>
      </c>
    </row>
    <row r="14" spans="1:8" ht="20" customHeight="1" x14ac:dyDescent="0.15">
      <c r="A14" s="5" t="s">
        <v>9</v>
      </c>
      <c r="B14" s="8">
        <v>4316.26</v>
      </c>
      <c r="C14" s="9"/>
      <c r="D14" s="8"/>
      <c r="E14" s="7">
        <f t="shared" si="0"/>
        <v>4316.26</v>
      </c>
    </row>
    <row r="15" spans="1:8" ht="20" customHeight="1" x14ac:dyDescent="0.15">
      <c r="A15" s="5" t="s">
        <v>10</v>
      </c>
      <c r="B15" s="8">
        <v>1250.17</v>
      </c>
      <c r="C15" s="9"/>
      <c r="D15" s="9"/>
      <c r="E15" s="7">
        <f t="shared" si="0"/>
        <v>1250.17</v>
      </c>
      <c r="F15" s="10"/>
      <c r="G15" s="10"/>
      <c r="H15" s="10"/>
    </row>
    <row r="16" spans="1:8" ht="20" customHeight="1" x14ac:dyDescent="0.15">
      <c r="A16" s="5" t="s">
        <v>11</v>
      </c>
      <c r="B16" s="11">
        <v>496.3</v>
      </c>
      <c r="C16" s="9"/>
      <c r="D16" s="9"/>
      <c r="E16" s="7">
        <f t="shared" si="0"/>
        <v>496.3</v>
      </c>
      <c r="F16" s="10"/>
      <c r="G16" s="10"/>
      <c r="H16" s="10"/>
    </row>
    <row r="17" spans="1:5" ht="20" customHeight="1" x14ac:dyDescent="0.15">
      <c r="A17" s="5" t="s">
        <v>12</v>
      </c>
      <c r="B17" s="8">
        <v>1598.41</v>
      </c>
      <c r="C17" s="9">
        <v>73.75</v>
      </c>
      <c r="D17" s="8"/>
      <c r="E17" s="7">
        <f t="shared" si="0"/>
        <v>1672.16</v>
      </c>
    </row>
    <row r="18" spans="1:5" ht="20" customHeight="1" x14ac:dyDescent="0.15">
      <c r="A18" s="5" t="s">
        <v>13</v>
      </c>
      <c r="B18" s="8">
        <v>6104.27</v>
      </c>
      <c r="C18" s="9">
        <v>-3000</v>
      </c>
      <c r="D18" s="8"/>
      <c r="E18" s="7">
        <f t="shared" si="0"/>
        <v>3104.2700000000004</v>
      </c>
    </row>
    <row r="19" spans="1:5" ht="20" customHeight="1" x14ac:dyDescent="0.15">
      <c r="A19" s="5" t="s">
        <v>81</v>
      </c>
      <c r="B19" s="8"/>
      <c r="C19" s="9">
        <v>130.49</v>
      </c>
      <c r="D19" s="8"/>
      <c r="E19" s="7">
        <f t="shared" si="0"/>
        <v>130.49</v>
      </c>
    </row>
    <row r="20" spans="1:5" ht="20" customHeight="1" x14ac:dyDescent="0.15">
      <c r="A20" s="5" t="s">
        <v>14</v>
      </c>
      <c r="B20" s="8">
        <v>1401.4</v>
      </c>
      <c r="C20" s="9"/>
      <c r="D20" s="8"/>
      <c r="E20" s="7">
        <f t="shared" si="0"/>
        <v>1401.4</v>
      </c>
    </row>
    <row r="21" spans="1:5" ht="20" customHeight="1" x14ac:dyDescent="0.15">
      <c r="A21" s="5" t="s">
        <v>15</v>
      </c>
      <c r="B21" s="8">
        <v>465</v>
      </c>
      <c r="C21" s="9"/>
      <c r="D21" s="8"/>
      <c r="E21" s="7">
        <f t="shared" si="0"/>
        <v>465</v>
      </c>
    </row>
    <row r="22" spans="1:5" ht="20" customHeight="1" x14ac:dyDescent="0.15">
      <c r="A22" s="5" t="s">
        <v>16</v>
      </c>
      <c r="B22" s="8">
        <v>2311.87</v>
      </c>
      <c r="C22" s="9">
        <v>355.44</v>
      </c>
      <c r="D22" s="8"/>
      <c r="E22" s="7">
        <f t="shared" si="0"/>
        <v>2667.31</v>
      </c>
    </row>
    <row r="23" spans="1:5" ht="20" customHeight="1" x14ac:dyDescent="0.15">
      <c r="A23" s="5" t="s">
        <v>17</v>
      </c>
      <c r="B23" s="8">
        <v>15040.85</v>
      </c>
      <c r="C23" s="9">
        <v>13551.18</v>
      </c>
      <c r="D23" s="8"/>
      <c r="E23" s="7">
        <f t="shared" si="0"/>
        <v>28592.03</v>
      </c>
    </row>
    <row r="24" spans="1:5" ht="20" customHeight="1" x14ac:dyDescent="0.15">
      <c r="A24" s="5" t="s">
        <v>18</v>
      </c>
      <c r="B24" s="8">
        <v>152</v>
      </c>
      <c r="C24" s="9">
        <v>975</v>
      </c>
      <c r="D24" s="8"/>
      <c r="E24" s="7">
        <f t="shared" si="0"/>
        <v>1127</v>
      </c>
    </row>
    <row r="25" spans="1:5" ht="20" customHeight="1" x14ac:dyDescent="0.15">
      <c r="A25" s="5" t="s">
        <v>19</v>
      </c>
      <c r="B25" s="8">
        <v>4893.82</v>
      </c>
      <c r="C25" s="9">
        <v>-450</v>
      </c>
      <c r="D25" s="8"/>
      <c r="E25" s="7">
        <f t="shared" si="0"/>
        <v>4443.82</v>
      </c>
    </row>
    <row r="26" spans="1:5" ht="20" customHeight="1" x14ac:dyDescent="0.15">
      <c r="A26" s="5" t="s">
        <v>20</v>
      </c>
      <c r="B26" s="8">
        <v>325</v>
      </c>
      <c r="C26" s="9"/>
      <c r="D26" s="8"/>
      <c r="E26" s="7">
        <f t="shared" si="0"/>
        <v>325</v>
      </c>
    </row>
    <row r="27" spans="1:5" ht="20" customHeight="1" x14ac:dyDescent="0.15">
      <c r="A27" s="5" t="s">
        <v>21</v>
      </c>
      <c r="B27" s="8">
        <v>52625.2</v>
      </c>
      <c r="C27" s="9">
        <v>7568.46</v>
      </c>
      <c r="D27" s="8"/>
      <c r="E27" s="7">
        <f t="shared" si="0"/>
        <v>60193.659999999996</v>
      </c>
    </row>
    <row r="28" spans="1:5" ht="20" customHeight="1" x14ac:dyDescent="0.15">
      <c r="A28" s="5" t="s">
        <v>22</v>
      </c>
      <c r="B28" s="8">
        <v>0</v>
      </c>
      <c r="C28" s="9">
        <v>2000</v>
      </c>
      <c r="D28" s="8"/>
      <c r="E28" s="7">
        <f t="shared" si="0"/>
        <v>2000</v>
      </c>
    </row>
    <row r="29" spans="1:5" ht="47" customHeight="1" x14ac:dyDescent="0.15">
      <c r="A29" s="12" t="s">
        <v>23</v>
      </c>
      <c r="B29" s="13">
        <v>56507.61</v>
      </c>
      <c r="C29" s="9">
        <v>14122.56</v>
      </c>
      <c r="D29" s="8"/>
      <c r="E29" s="7">
        <f t="shared" si="0"/>
        <v>70630.17</v>
      </c>
    </row>
    <row r="30" spans="1:5" ht="19" customHeight="1" x14ac:dyDescent="0.15">
      <c r="A30" s="12" t="s">
        <v>24</v>
      </c>
      <c r="B30" s="13">
        <v>1458.57</v>
      </c>
      <c r="C30" s="9">
        <v>4179.3</v>
      </c>
      <c r="D30" s="8"/>
      <c r="E30" s="7">
        <f t="shared" si="0"/>
        <v>5637.87</v>
      </c>
    </row>
    <row r="31" spans="1:5" ht="20" customHeight="1" x14ac:dyDescent="0.15">
      <c r="A31" s="5" t="s">
        <v>25</v>
      </c>
      <c r="B31" s="8">
        <v>1442.68</v>
      </c>
      <c r="C31" s="9">
        <v>-500</v>
      </c>
      <c r="D31" s="8"/>
      <c r="E31" s="7">
        <f t="shared" si="0"/>
        <v>942.68000000000006</v>
      </c>
    </row>
    <row r="32" spans="1:5" ht="20" customHeight="1" x14ac:dyDescent="0.15">
      <c r="A32" s="5" t="s">
        <v>26</v>
      </c>
      <c r="B32" s="8"/>
      <c r="C32" s="9"/>
      <c r="D32" s="8"/>
      <c r="E32" s="7">
        <f t="shared" si="0"/>
        <v>0</v>
      </c>
    </row>
    <row r="33" spans="1:6" ht="20" customHeight="1" x14ac:dyDescent="0.15">
      <c r="A33" s="5" t="s">
        <v>27</v>
      </c>
      <c r="B33" s="8">
        <v>20000</v>
      </c>
      <c r="C33" s="9">
        <v>-5000</v>
      </c>
      <c r="D33" s="8"/>
      <c r="E33" s="7">
        <f t="shared" si="0"/>
        <v>15000</v>
      </c>
    </row>
    <row r="34" spans="1:6" ht="20" customHeight="1" x14ac:dyDescent="0.15">
      <c r="A34" s="5" t="s">
        <v>28</v>
      </c>
      <c r="B34" s="8">
        <v>3650</v>
      </c>
      <c r="C34" s="9"/>
      <c r="D34" s="8"/>
      <c r="E34" s="7">
        <f t="shared" si="0"/>
        <v>3650</v>
      </c>
    </row>
    <row r="35" spans="1:6" ht="20" customHeight="1" x14ac:dyDescent="0.15">
      <c r="A35" s="5" t="s">
        <v>29</v>
      </c>
      <c r="B35" s="8">
        <v>43.98</v>
      </c>
      <c r="C35" s="9"/>
      <c r="D35" s="8"/>
      <c r="E35" s="7">
        <f t="shared" si="0"/>
        <v>43.98</v>
      </c>
    </row>
    <row r="36" spans="1:6" ht="20" customHeight="1" x14ac:dyDescent="0.15">
      <c r="A36" s="5" t="s">
        <v>30</v>
      </c>
      <c r="B36" s="8">
        <v>2050.58</v>
      </c>
      <c r="C36" s="9">
        <v>80</v>
      </c>
      <c r="D36" s="8"/>
      <c r="E36" s="7">
        <f t="shared" si="0"/>
        <v>2130.58</v>
      </c>
    </row>
    <row r="37" spans="1:6" ht="20" customHeight="1" x14ac:dyDescent="0.15">
      <c r="A37" s="5" t="s">
        <v>31</v>
      </c>
      <c r="B37" s="8">
        <v>12934.83</v>
      </c>
      <c r="C37" s="9">
        <v>2330.21</v>
      </c>
      <c r="D37" s="8"/>
      <c r="E37" s="7">
        <f t="shared" si="0"/>
        <v>15265.04</v>
      </c>
    </row>
    <row r="38" spans="1:6" ht="20" customHeight="1" x14ac:dyDescent="0.15">
      <c r="A38" s="5" t="s">
        <v>32</v>
      </c>
      <c r="B38" s="8">
        <v>9961.26</v>
      </c>
      <c r="C38" s="9">
        <v>-770</v>
      </c>
      <c r="D38" s="8"/>
      <c r="E38" s="7">
        <f t="shared" si="0"/>
        <v>9191.26</v>
      </c>
    </row>
    <row r="39" spans="1:6" ht="20" customHeight="1" x14ac:dyDescent="0.15">
      <c r="A39" s="5" t="s">
        <v>33</v>
      </c>
      <c r="B39" s="8">
        <v>6683.37</v>
      </c>
      <c r="C39" s="9">
        <v>85</v>
      </c>
      <c r="D39" s="8"/>
      <c r="E39" s="7">
        <f t="shared" si="0"/>
        <v>6768.37</v>
      </c>
    </row>
    <row r="40" spans="1:6" ht="20" customHeight="1" x14ac:dyDescent="0.15">
      <c r="A40" s="5" t="s">
        <v>34</v>
      </c>
      <c r="B40" s="8">
        <v>4794.25</v>
      </c>
      <c r="C40" s="9">
        <v>-559.39</v>
      </c>
      <c r="D40" s="8"/>
      <c r="E40" s="7">
        <f t="shared" si="0"/>
        <v>4234.8599999999997</v>
      </c>
    </row>
    <row r="41" spans="1:6" ht="20" customHeight="1" x14ac:dyDescent="0.15">
      <c r="A41" s="5" t="s">
        <v>35</v>
      </c>
      <c r="B41" s="8">
        <v>26721.86</v>
      </c>
      <c r="C41" s="9">
        <v>72.98</v>
      </c>
      <c r="D41" s="8"/>
      <c r="E41" s="7">
        <f t="shared" si="0"/>
        <v>26794.84</v>
      </c>
    </row>
    <row r="42" spans="1:6" ht="20" customHeight="1" x14ac:dyDescent="0.15">
      <c r="A42" s="5" t="s">
        <v>36</v>
      </c>
      <c r="B42" s="8">
        <v>4264.3599999999997</v>
      </c>
      <c r="C42" s="9">
        <v>-750</v>
      </c>
      <c r="D42" s="8"/>
      <c r="E42" s="7">
        <f t="shared" si="0"/>
        <v>3514.3599999999997</v>
      </c>
    </row>
    <row r="43" spans="1:6" ht="20" customHeight="1" x14ac:dyDescent="0.15">
      <c r="A43" s="5" t="s">
        <v>37</v>
      </c>
      <c r="B43" s="14">
        <v>9025.9500000000007</v>
      </c>
      <c r="C43" s="9">
        <v>-820</v>
      </c>
      <c r="D43" s="8"/>
      <c r="E43" s="7">
        <f t="shared" si="0"/>
        <v>8205.9500000000007</v>
      </c>
    </row>
    <row r="44" spans="1:6" ht="20" customHeight="1" x14ac:dyDescent="0.15">
      <c r="A44" s="15" t="s">
        <v>38</v>
      </c>
      <c r="B44" s="16">
        <f>SUM(B2:B43)</f>
        <v>264418.34999999998</v>
      </c>
      <c r="C44" s="16">
        <f>SUM(C2:C43)</f>
        <v>32920.700000000004</v>
      </c>
      <c r="D44" s="17"/>
      <c r="E44" s="16">
        <f>SUM(E2:E43)</f>
        <v>297339.05</v>
      </c>
      <c r="F44" s="18"/>
    </row>
    <row r="45" spans="1:6" ht="20" customHeight="1" x14ac:dyDescent="0.15">
      <c r="A45" s="15"/>
      <c r="B45" s="20"/>
      <c r="C45" s="20"/>
      <c r="D45" s="19"/>
      <c r="E45" s="20"/>
      <c r="F45" s="18"/>
    </row>
    <row r="46" spans="1:6" ht="20" customHeight="1" x14ac:dyDescent="0.15">
      <c r="A46" s="15"/>
      <c r="B46" s="20"/>
      <c r="C46" s="20"/>
      <c r="D46" s="19"/>
      <c r="E46" s="20"/>
      <c r="F46" s="18"/>
    </row>
    <row r="47" spans="1:6" ht="28" customHeight="1" x14ac:dyDescent="0.15">
      <c r="A47" s="15" t="s">
        <v>91</v>
      </c>
      <c r="B47" s="20">
        <v>8993</v>
      </c>
      <c r="C47" s="20"/>
      <c r="D47" s="19" t="s">
        <v>55</v>
      </c>
      <c r="E47" s="20">
        <v>0</v>
      </c>
      <c r="F47" s="18"/>
    </row>
    <row r="48" spans="1:6" ht="20" customHeight="1" x14ac:dyDescent="0.15">
      <c r="A48" s="15" t="s">
        <v>39</v>
      </c>
      <c r="B48" s="20"/>
      <c r="C48" s="20"/>
      <c r="D48" s="19"/>
      <c r="E48" s="20"/>
    </row>
    <row r="49" spans="1:6" ht="20" customHeight="1" x14ac:dyDescent="0.15">
      <c r="A49" s="5" t="s">
        <v>40</v>
      </c>
      <c r="B49" s="20">
        <v>20551.64</v>
      </c>
      <c r="C49" s="21"/>
      <c r="D49" s="22"/>
      <c r="E49" s="9">
        <f>B49+C49+D49</f>
        <v>20551.64</v>
      </c>
    </row>
    <row r="50" spans="1:6" ht="20" customHeight="1" x14ac:dyDescent="0.15">
      <c r="A50" s="5" t="s">
        <v>41</v>
      </c>
      <c r="B50" s="20">
        <v>180678.13</v>
      </c>
      <c r="C50" s="21">
        <v>9408.98</v>
      </c>
      <c r="D50" s="22"/>
      <c r="E50" s="9">
        <f t="shared" ref="E50:E53" si="1">B50+C50</f>
        <v>190087.11000000002</v>
      </c>
    </row>
    <row r="51" spans="1:6" ht="37" customHeight="1" x14ac:dyDescent="0.15">
      <c r="A51" s="5" t="s">
        <v>42</v>
      </c>
      <c r="B51" s="20">
        <v>168731.67</v>
      </c>
      <c r="C51" s="21">
        <v>-12999.31</v>
      </c>
      <c r="D51" s="8"/>
      <c r="E51" s="9">
        <f t="shared" si="1"/>
        <v>155732.36000000002</v>
      </c>
    </row>
    <row r="52" spans="1:6" ht="41" customHeight="1" x14ac:dyDescent="0.15">
      <c r="A52" s="5" t="s">
        <v>43</v>
      </c>
      <c r="B52" s="20">
        <v>84080.47</v>
      </c>
      <c r="C52" s="21">
        <v>21800.04</v>
      </c>
      <c r="D52" s="8"/>
      <c r="E52" s="9">
        <f t="shared" si="1"/>
        <v>105880.51000000001</v>
      </c>
    </row>
    <row r="53" spans="1:6" ht="20" customHeight="1" x14ac:dyDescent="0.15">
      <c r="A53" s="5" t="s">
        <v>44</v>
      </c>
      <c r="B53" s="20">
        <v>393997.06</v>
      </c>
      <c r="C53" s="21"/>
      <c r="D53" s="22"/>
      <c r="E53" s="9">
        <f t="shared" si="1"/>
        <v>393997.06</v>
      </c>
    </row>
    <row r="54" spans="1:6" ht="20" customHeight="1" x14ac:dyDescent="0.15">
      <c r="A54" s="5" t="s">
        <v>45</v>
      </c>
      <c r="B54" s="20">
        <v>91165.07</v>
      </c>
      <c r="C54" s="23">
        <v>26000.35</v>
      </c>
      <c r="D54" s="24"/>
      <c r="E54" s="9">
        <f>B54+C54+D54</f>
        <v>117165.42000000001</v>
      </c>
    </row>
    <row r="55" spans="1:6" ht="20" customHeight="1" x14ac:dyDescent="0.15">
      <c r="A55" s="15" t="s">
        <v>46</v>
      </c>
      <c r="B55" s="25">
        <f>B47+B49+B50+B51+B52+B53+B54</f>
        <v>948197.04</v>
      </c>
      <c r="C55" s="25">
        <f>SUM(C49:C54)</f>
        <v>44210.06</v>
      </c>
      <c r="D55" s="25">
        <v>-8993</v>
      </c>
      <c r="E55" s="25">
        <f>E47+E49+E50+E51+E52+E53+E54</f>
        <v>983414.1</v>
      </c>
    </row>
    <row r="56" spans="1:6" ht="21" customHeight="1" x14ac:dyDescent="0.15">
      <c r="A56" s="12" t="s">
        <v>47</v>
      </c>
      <c r="B56" s="8"/>
      <c r="C56" s="9">
        <v>9505.91</v>
      </c>
      <c r="D56" s="8"/>
      <c r="E56" s="9">
        <f t="shared" ref="E56:E58" si="2">B56+C56</f>
        <v>9505.91</v>
      </c>
    </row>
    <row r="57" spans="1:6" s="5" customFormat="1" ht="20" customHeight="1" x14ac:dyDescent="0.15">
      <c r="A57" s="12" t="s">
        <v>48</v>
      </c>
      <c r="B57" s="13"/>
      <c r="C57" s="13">
        <v>17793.11</v>
      </c>
      <c r="D57" s="13"/>
      <c r="E57" s="9">
        <f t="shared" si="2"/>
        <v>17793.11</v>
      </c>
    </row>
    <row r="58" spans="1:6" s="5" customFormat="1" ht="21" customHeight="1" x14ac:dyDescent="0.15">
      <c r="A58" s="12" t="s">
        <v>73</v>
      </c>
      <c r="B58" s="13"/>
      <c r="C58" s="13">
        <v>2816.78</v>
      </c>
      <c r="D58" s="13"/>
      <c r="E58" s="9">
        <f t="shared" si="2"/>
        <v>2816.78</v>
      </c>
    </row>
    <row r="59" spans="1:6" s="5" customFormat="1" ht="21" customHeight="1" x14ac:dyDescent="0.15">
      <c r="A59" s="12" t="s">
        <v>92</v>
      </c>
      <c r="B59" s="13"/>
      <c r="C59" s="13"/>
      <c r="D59" s="13">
        <v>300</v>
      </c>
      <c r="E59" s="9">
        <f>B59+C59+D59</f>
        <v>300</v>
      </c>
    </row>
    <row r="60" spans="1:6" s="5" customFormat="1" ht="21" customHeight="1" x14ac:dyDescent="0.15">
      <c r="A60" s="12" t="s">
        <v>93</v>
      </c>
      <c r="B60" s="13"/>
      <c r="C60" s="13"/>
      <c r="D60" s="13">
        <v>610</v>
      </c>
      <c r="E60" s="9">
        <f>B60+C60+D60</f>
        <v>610</v>
      </c>
    </row>
    <row r="61" spans="1:6" s="5" customFormat="1" ht="21" customHeight="1" x14ac:dyDescent="0.15">
      <c r="A61" s="12" t="s">
        <v>84</v>
      </c>
      <c r="B61" s="13"/>
      <c r="C61" s="13"/>
      <c r="D61" s="13">
        <v>7500</v>
      </c>
      <c r="E61" s="9">
        <v>7500</v>
      </c>
    </row>
    <row r="62" spans="1:6" s="5" customFormat="1" ht="20" customHeight="1" thickBot="1" x14ac:dyDescent="0.2">
      <c r="A62" s="15" t="s">
        <v>49</v>
      </c>
      <c r="B62" s="26">
        <f>B44+B55</f>
        <v>1212615.3900000001</v>
      </c>
      <c r="C62" s="26">
        <f>C44+C55+C56+C57+C58</f>
        <v>107246.56000000001</v>
      </c>
      <c r="D62" s="26">
        <f>D44+D55+D61</f>
        <v>-1493</v>
      </c>
      <c r="E62" s="26">
        <f>E44+E55+E56+E57+E58+E59+E60+E61</f>
        <v>1319278.95</v>
      </c>
    </row>
    <row r="63" spans="1:6" s="5" customFormat="1" ht="26" customHeight="1" thickTop="1" x14ac:dyDescent="0.15">
      <c r="B63" s="12"/>
      <c r="C63" s="12"/>
      <c r="D63" s="12"/>
      <c r="E63" s="27"/>
      <c r="F63" s="28"/>
    </row>
    <row r="64" spans="1:6" s="5" customFormat="1" ht="26" customHeight="1" x14ac:dyDescent="0.15">
      <c r="B64" s="12"/>
      <c r="C64" s="12"/>
      <c r="D64" s="12"/>
      <c r="E64" s="12"/>
    </row>
    <row r="65" spans="2:5" s="5" customFormat="1" ht="26" customHeight="1" x14ac:dyDescent="0.15">
      <c r="B65" s="12"/>
      <c r="C65" s="12"/>
      <c r="D65" s="12"/>
      <c r="E65" s="12"/>
    </row>
    <row r="66" spans="2:5" s="5" customFormat="1" ht="26" customHeight="1" x14ac:dyDescent="0.15">
      <c r="B66" s="12"/>
      <c r="C66" s="12"/>
      <c r="D66" s="12"/>
      <c r="E66" s="12"/>
    </row>
    <row r="67" spans="2:5" s="5" customFormat="1" ht="26" customHeight="1" x14ac:dyDescent="0.15">
      <c r="B67" s="12"/>
      <c r="C67" s="12"/>
      <c r="D67" s="12"/>
      <c r="E67" s="12"/>
    </row>
    <row r="68" spans="2:5" s="5" customFormat="1" ht="26" customHeight="1" x14ac:dyDescent="0.15">
      <c r="B68" s="12"/>
      <c r="C68" s="12"/>
      <c r="D68" s="12"/>
      <c r="E68" s="12"/>
    </row>
    <row r="69" spans="2:5" s="5" customFormat="1" ht="26" customHeight="1" x14ac:dyDescent="0.15">
      <c r="B69" s="12"/>
      <c r="C69" s="12"/>
      <c r="D69" s="12"/>
      <c r="E69" s="12"/>
    </row>
    <row r="70" spans="2:5" s="5" customFormat="1" ht="11" x14ac:dyDescent="0.15">
      <c r="B70" s="12"/>
      <c r="C70" s="12"/>
      <c r="D70" s="12"/>
      <c r="E70" s="12"/>
    </row>
    <row r="71" spans="2:5" s="5" customFormat="1" ht="11" x14ac:dyDescent="0.15">
      <c r="B71" s="12"/>
      <c r="C71" s="12"/>
      <c r="D71" s="12"/>
      <c r="E71" s="12"/>
    </row>
    <row r="72" spans="2:5" s="5" customFormat="1" ht="11" x14ac:dyDescent="0.15">
      <c r="B72" s="12"/>
      <c r="C72" s="12"/>
      <c r="D72" s="12"/>
      <c r="E72" s="12"/>
    </row>
    <row r="73" spans="2:5" s="5" customFormat="1" ht="11" x14ac:dyDescent="0.15">
      <c r="B73" s="12"/>
      <c r="C73" s="12"/>
      <c r="D73" s="12"/>
      <c r="E73" s="12"/>
    </row>
    <row r="74" spans="2:5" s="5" customFormat="1" ht="11" x14ac:dyDescent="0.15">
      <c r="B74" s="12"/>
      <c r="C74" s="12"/>
      <c r="D74" s="12"/>
      <c r="E74" s="12"/>
    </row>
    <row r="75" spans="2:5" s="5" customFormat="1" ht="11" x14ac:dyDescent="0.15">
      <c r="B75" s="12"/>
      <c r="C75" s="12"/>
      <c r="D75" s="12"/>
      <c r="E75" s="12"/>
    </row>
    <row r="76" spans="2:5" s="5" customFormat="1" ht="11" x14ac:dyDescent="0.15">
      <c r="B76" s="12"/>
      <c r="C76" s="12"/>
      <c r="D76" s="12"/>
      <c r="E76" s="12"/>
    </row>
    <row r="77" spans="2:5" s="5" customFormat="1" ht="11" x14ac:dyDescent="0.15">
      <c r="B77" s="12"/>
      <c r="C77" s="12"/>
      <c r="D77" s="12"/>
      <c r="E77" s="12"/>
    </row>
    <row r="78" spans="2:5" s="5" customFormat="1" ht="11" x14ac:dyDescent="0.15">
      <c r="B78" s="12"/>
      <c r="C78" s="12"/>
      <c r="D78" s="12"/>
      <c r="E78" s="12"/>
    </row>
    <row r="79" spans="2:5" s="5" customFormat="1" ht="11" x14ac:dyDescent="0.15">
      <c r="B79" s="12"/>
      <c r="C79" s="12"/>
      <c r="D79" s="12"/>
      <c r="E79" s="12"/>
    </row>
    <row r="80" spans="2:5" x14ac:dyDescent="0.15">
      <c r="B80" s="29"/>
      <c r="C80" s="29"/>
      <c r="D80" s="29"/>
      <c r="E80" s="29"/>
    </row>
    <row r="81" spans="2:5" x14ac:dyDescent="0.15">
      <c r="B81" s="29"/>
      <c r="C81" s="29"/>
      <c r="D81" s="29"/>
      <c r="E81" s="29"/>
    </row>
    <row r="82" spans="2:5" x14ac:dyDescent="0.15">
      <c r="B82" s="29"/>
      <c r="C82" s="29"/>
      <c r="D82" s="29"/>
      <c r="E82" s="29"/>
    </row>
    <row r="83" spans="2:5" x14ac:dyDescent="0.15">
      <c r="B83" s="29"/>
      <c r="C83" s="29"/>
      <c r="D83" s="29"/>
      <c r="E83" s="29"/>
    </row>
    <row r="84" spans="2:5" x14ac:dyDescent="0.15">
      <c r="B84" s="29"/>
      <c r="C84" s="29"/>
      <c r="D84" s="29"/>
      <c r="E84" s="29"/>
    </row>
  </sheetData>
  <printOptions horizontalCentered="1" gridLines="1"/>
  <pageMargins left="0.3" right="0.3" top="1.25" bottom="0.3" header="0.5" footer="0.5"/>
  <pageSetup scale="85" orientation="portrait" horizontalDpi="4294967292" verticalDpi="4294967292"/>
  <headerFooter>
    <oddHeader xml:space="preserve">&amp;C&amp;"Verdana Bold,Bold"&amp;12&amp;K000000OLA
General Fund / Enterprise Balances
As of 06/30/25
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showRuler="0" zoomScale="133" workbookViewId="0">
      <pane ySplit="1" topLeftCell="A2" activePane="bottomLeft" state="frozen"/>
      <selection pane="bottomLeft" activeCell="C10" sqref="C10"/>
    </sheetView>
  </sheetViews>
  <sheetFormatPr baseColWidth="10" defaultColWidth="11" defaultRowHeight="13" x14ac:dyDescent="0.15"/>
  <cols>
    <col min="1" max="1" width="29" customWidth="1"/>
    <col min="2" max="2" width="13.83203125" style="30" customWidth="1"/>
    <col min="3" max="3" width="11.33203125" style="31" customWidth="1"/>
    <col min="4" max="4" width="23.1640625" style="31" customWidth="1"/>
    <col min="5" max="5" width="12.6640625" style="30" customWidth="1"/>
    <col min="6" max="6" width="22" customWidth="1"/>
  </cols>
  <sheetData>
    <row r="1" spans="1:8" ht="48" x14ac:dyDescent="0.15">
      <c r="A1" s="1" t="s">
        <v>0</v>
      </c>
      <c r="B1" s="2" t="s">
        <v>50</v>
      </c>
      <c r="C1" s="3" t="s">
        <v>56</v>
      </c>
      <c r="D1" s="4" t="s">
        <v>57</v>
      </c>
      <c r="E1" s="4" t="s">
        <v>58</v>
      </c>
      <c r="F1" s="2"/>
    </row>
    <row r="2" spans="1:8" ht="20" customHeight="1" x14ac:dyDescent="0.15">
      <c r="A2" s="5" t="s">
        <v>1</v>
      </c>
      <c r="B2" s="6">
        <v>20196.38</v>
      </c>
      <c r="C2" s="7">
        <v>3373.53</v>
      </c>
      <c r="D2" s="6"/>
      <c r="E2" s="7">
        <f t="shared" ref="E2:E40" si="0">B2+C2</f>
        <v>23569.91</v>
      </c>
    </row>
    <row r="3" spans="1:8" ht="20" customHeight="1" x14ac:dyDescent="0.15">
      <c r="A3" s="5" t="s">
        <v>2</v>
      </c>
      <c r="B3" s="8">
        <v>14626.26</v>
      </c>
      <c r="C3" s="9">
        <v>175</v>
      </c>
      <c r="D3" s="8"/>
      <c r="E3" s="7">
        <f t="shared" si="0"/>
        <v>14801.26</v>
      </c>
    </row>
    <row r="4" spans="1:8" ht="20" customHeight="1" x14ac:dyDescent="0.15">
      <c r="A4" s="5" t="s">
        <v>3</v>
      </c>
      <c r="B4" s="8">
        <v>1073.27</v>
      </c>
      <c r="C4" s="9">
        <v>5</v>
      </c>
      <c r="D4" s="8"/>
      <c r="E4" s="7">
        <f t="shared" si="0"/>
        <v>1078.27</v>
      </c>
    </row>
    <row r="5" spans="1:8" ht="20" customHeight="1" x14ac:dyDescent="0.15">
      <c r="A5" s="5" t="s">
        <v>4</v>
      </c>
      <c r="B5" s="8">
        <v>1067.6300000000001</v>
      </c>
      <c r="C5" s="9"/>
      <c r="D5" s="8"/>
      <c r="E5" s="7">
        <f t="shared" si="0"/>
        <v>1067.6300000000001</v>
      </c>
    </row>
    <row r="6" spans="1:8" ht="20" customHeight="1" x14ac:dyDescent="0.15">
      <c r="A6" s="5" t="s">
        <v>5</v>
      </c>
      <c r="B6" s="8">
        <v>-8106.86</v>
      </c>
      <c r="C6" s="9">
        <v>8106.86</v>
      </c>
      <c r="D6" s="8"/>
      <c r="E6" s="7">
        <f t="shared" si="0"/>
        <v>0</v>
      </c>
    </row>
    <row r="7" spans="1:8" ht="20" customHeight="1" x14ac:dyDescent="0.15">
      <c r="A7" s="5" t="s">
        <v>59</v>
      </c>
      <c r="B7" s="8"/>
      <c r="C7" s="9">
        <v>-3392.59</v>
      </c>
      <c r="D7" s="8"/>
      <c r="E7" s="7">
        <f t="shared" si="0"/>
        <v>-3392.59</v>
      </c>
    </row>
    <row r="8" spans="1:8" ht="20" customHeight="1" x14ac:dyDescent="0.15">
      <c r="A8" s="5" t="s">
        <v>60</v>
      </c>
      <c r="B8" s="8"/>
      <c r="C8" s="9">
        <v>-55.06</v>
      </c>
      <c r="D8" s="8"/>
      <c r="E8" s="7">
        <f t="shared" si="0"/>
        <v>-55.06</v>
      </c>
    </row>
    <row r="9" spans="1:8" ht="20" customHeight="1" x14ac:dyDescent="0.15">
      <c r="A9" s="5" t="s">
        <v>6</v>
      </c>
      <c r="B9" s="8">
        <v>-2136.4899999999998</v>
      </c>
      <c r="C9" s="9">
        <v>-466.95</v>
      </c>
      <c r="D9" s="8"/>
      <c r="E9" s="7">
        <f t="shared" si="0"/>
        <v>-2603.4399999999996</v>
      </c>
    </row>
    <row r="10" spans="1:8" ht="20" customHeight="1" x14ac:dyDescent="0.15">
      <c r="A10" s="5" t="s">
        <v>7</v>
      </c>
      <c r="B10" s="8">
        <v>-12581.69</v>
      </c>
      <c r="C10" s="9">
        <v>12581.69</v>
      </c>
      <c r="D10" s="8"/>
      <c r="E10" s="7">
        <f t="shared" si="0"/>
        <v>0</v>
      </c>
    </row>
    <row r="11" spans="1:8" ht="20" customHeight="1" x14ac:dyDescent="0.15">
      <c r="A11" s="5" t="s">
        <v>8</v>
      </c>
      <c r="B11" s="8">
        <v>-240</v>
      </c>
      <c r="C11" s="9">
        <v>-108</v>
      </c>
      <c r="D11" s="8"/>
      <c r="E11" s="7">
        <f t="shared" si="0"/>
        <v>-348</v>
      </c>
    </row>
    <row r="12" spans="1:8" ht="20" customHeight="1" x14ac:dyDescent="0.15">
      <c r="A12" s="5" t="s">
        <v>9</v>
      </c>
      <c r="B12" s="8">
        <v>4316.26</v>
      </c>
      <c r="C12" s="9"/>
      <c r="D12" s="8"/>
      <c r="E12" s="7">
        <f t="shared" si="0"/>
        <v>4316.26</v>
      </c>
    </row>
    <row r="13" spans="1:8" ht="20" customHeight="1" x14ac:dyDescent="0.15">
      <c r="A13" s="5" t="s">
        <v>10</v>
      </c>
      <c r="B13" s="8">
        <v>1250.17</v>
      </c>
      <c r="C13" s="9"/>
      <c r="D13" s="9"/>
      <c r="E13" s="7">
        <f t="shared" si="0"/>
        <v>1250.17</v>
      </c>
      <c r="F13" s="10"/>
      <c r="G13" s="10"/>
      <c r="H13" s="10"/>
    </row>
    <row r="14" spans="1:8" ht="20" customHeight="1" x14ac:dyDescent="0.15">
      <c r="A14" s="5" t="s">
        <v>11</v>
      </c>
      <c r="B14" s="11">
        <v>496.3</v>
      </c>
      <c r="C14" s="9"/>
      <c r="D14" s="9"/>
      <c r="E14" s="7">
        <f t="shared" si="0"/>
        <v>496.3</v>
      </c>
      <c r="F14" s="10"/>
      <c r="G14" s="10"/>
      <c r="H14" s="10"/>
    </row>
    <row r="15" spans="1:8" ht="20" customHeight="1" x14ac:dyDescent="0.15">
      <c r="A15" s="5" t="s">
        <v>12</v>
      </c>
      <c r="B15" s="8">
        <v>1598.41</v>
      </c>
      <c r="C15" s="9">
        <v>15</v>
      </c>
      <c r="D15" s="8"/>
      <c r="E15" s="7">
        <f t="shared" si="0"/>
        <v>1613.41</v>
      </c>
    </row>
    <row r="16" spans="1:8" ht="20" customHeight="1" x14ac:dyDescent="0.15">
      <c r="A16" s="5" t="s">
        <v>13</v>
      </c>
      <c r="B16" s="8">
        <v>6104.27</v>
      </c>
      <c r="C16" s="9">
        <v>-3000</v>
      </c>
      <c r="D16" s="8"/>
      <c r="E16" s="7">
        <f t="shared" si="0"/>
        <v>3104.2700000000004</v>
      </c>
    </row>
    <row r="17" spans="1:5" ht="20" customHeight="1" x14ac:dyDescent="0.15">
      <c r="A17" s="5" t="s">
        <v>14</v>
      </c>
      <c r="B17" s="8">
        <v>1401.4</v>
      </c>
      <c r="C17" s="9"/>
      <c r="D17" s="8"/>
      <c r="E17" s="7">
        <f t="shared" si="0"/>
        <v>1401.4</v>
      </c>
    </row>
    <row r="18" spans="1:5" ht="20" customHeight="1" x14ac:dyDescent="0.15">
      <c r="A18" s="5" t="s">
        <v>15</v>
      </c>
      <c r="B18" s="8">
        <v>465</v>
      </c>
      <c r="C18" s="9"/>
      <c r="D18" s="8"/>
      <c r="E18" s="7">
        <f t="shared" si="0"/>
        <v>465</v>
      </c>
    </row>
    <row r="19" spans="1:5" ht="20" customHeight="1" x14ac:dyDescent="0.15">
      <c r="A19" s="5" t="s">
        <v>16</v>
      </c>
      <c r="B19" s="8">
        <v>2311.87</v>
      </c>
      <c r="C19" s="9">
        <v>3100</v>
      </c>
      <c r="D19" s="8"/>
      <c r="E19" s="7">
        <f t="shared" si="0"/>
        <v>5411.87</v>
      </c>
    </row>
    <row r="20" spans="1:5" ht="20" customHeight="1" x14ac:dyDescent="0.15">
      <c r="A20" s="5" t="s">
        <v>17</v>
      </c>
      <c r="B20" s="8">
        <v>15040.85</v>
      </c>
      <c r="C20" s="9">
        <v>-425</v>
      </c>
      <c r="D20" s="8"/>
      <c r="E20" s="7">
        <f t="shared" si="0"/>
        <v>14615.85</v>
      </c>
    </row>
    <row r="21" spans="1:5" ht="20" customHeight="1" x14ac:dyDescent="0.15">
      <c r="A21" s="5" t="s">
        <v>18</v>
      </c>
      <c r="B21" s="8">
        <v>152</v>
      </c>
      <c r="C21" s="9">
        <v>5000</v>
      </c>
      <c r="D21" s="8"/>
      <c r="E21" s="7">
        <f t="shared" si="0"/>
        <v>5152</v>
      </c>
    </row>
    <row r="22" spans="1:5" ht="20" customHeight="1" x14ac:dyDescent="0.15">
      <c r="A22" s="5" t="s">
        <v>19</v>
      </c>
      <c r="B22" s="8">
        <v>4893.82</v>
      </c>
      <c r="C22" s="9"/>
      <c r="D22" s="8"/>
      <c r="E22" s="7">
        <f t="shared" si="0"/>
        <v>4893.82</v>
      </c>
    </row>
    <row r="23" spans="1:5" ht="20" customHeight="1" x14ac:dyDescent="0.15">
      <c r="A23" s="5" t="s">
        <v>20</v>
      </c>
      <c r="B23" s="8">
        <v>325</v>
      </c>
      <c r="C23" s="9"/>
      <c r="D23" s="8"/>
      <c r="E23" s="7">
        <f t="shared" si="0"/>
        <v>325</v>
      </c>
    </row>
    <row r="24" spans="1:5" ht="20" customHeight="1" x14ac:dyDescent="0.15">
      <c r="A24" s="5" t="s">
        <v>21</v>
      </c>
      <c r="B24" s="8">
        <v>52625.2</v>
      </c>
      <c r="C24" s="9">
        <v>17257.36</v>
      </c>
      <c r="D24" s="8"/>
      <c r="E24" s="7">
        <f t="shared" si="0"/>
        <v>69882.559999999998</v>
      </c>
    </row>
    <row r="25" spans="1:5" ht="20" customHeight="1" x14ac:dyDescent="0.15">
      <c r="A25" s="5" t="s">
        <v>22</v>
      </c>
      <c r="B25" s="8">
        <v>0</v>
      </c>
      <c r="C25" s="9"/>
      <c r="D25" s="8"/>
      <c r="E25" s="7">
        <f t="shared" si="0"/>
        <v>0</v>
      </c>
    </row>
    <row r="26" spans="1:5" ht="47" customHeight="1" x14ac:dyDescent="0.15">
      <c r="A26" s="12" t="s">
        <v>23</v>
      </c>
      <c r="B26" s="13">
        <v>56507.61</v>
      </c>
      <c r="C26" s="9">
        <v>45294.7</v>
      </c>
      <c r="D26" s="8"/>
      <c r="E26" s="7">
        <f t="shared" si="0"/>
        <v>101802.31</v>
      </c>
    </row>
    <row r="27" spans="1:5" ht="19" customHeight="1" x14ac:dyDescent="0.15">
      <c r="A27" s="12" t="s">
        <v>24</v>
      </c>
      <c r="B27" s="13">
        <v>1458.57</v>
      </c>
      <c r="C27" s="9"/>
      <c r="D27" s="8"/>
      <c r="E27" s="7">
        <f t="shared" si="0"/>
        <v>1458.57</v>
      </c>
    </row>
    <row r="28" spans="1:5" ht="20" customHeight="1" x14ac:dyDescent="0.15">
      <c r="A28" s="5" t="s">
        <v>25</v>
      </c>
      <c r="B28" s="8">
        <v>1442.68</v>
      </c>
      <c r="C28" s="9"/>
      <c r="D28" s="8"/>
      <c r="E28" s="7">
        <f t="shared" si="0"/>
        <v>1442.68</v>
      </c>
    </row>
    <row r="29" spans="1:5" ht="20" customHeight="1" x14ac:dyDescent="0.15">
      <c r="A29" s="5" t="s">
        <v>26</v>
      </c>
      <c r="B29" s="8"/>
      <c r="C29" s="9"/>
      <c r="D29" s="8"/>
      <c r="E29" s="7">
        <f t="shared" si="0"/>
        <v>0</v>
      </c>
    </row>
    <row r="30" spans="1:5" ht="20" customHeight="1" x14ac:dyDescent="0.15">
      <c r="A30" s="5" t="s">
        <v>27</v>
      </c>
      <c r="B30" s="8">
        <v>20000</v>
      </c>
      <c r="C30" s="9">
        <v>-5000</v>
      </c>
      <c r="D30" s="8"/>
      <c r="E30" s="7">
        <f t="shared" si="0"/>
        <v>15000</v>
      </c>
    </row>
    <row r="31" spans="1:5" ht="20" customHeight="1" x14ac:dyDescent="0.15">
      <c r="A31" s="5" t="s">
        <v>28</v>
      </c>
      <c r="B31" s="8">
        <v>3650</v>
      </c>
      <c r="C31" s="9"/>
      <c r="D31" s="8"/>
      <c r="E31" s="7">
        <f t="shared" si="0"/>
        <v>3650</v>
      </c>
    </row>
    <row r="32" spans="1:5" ht="20" customHeight="1" x14ac:dyDescent="0.15">
      <c r="A32" s="5" t="s">
        <v>29</v>
      </c>
      <c r="B32" s="8">
        <v>43.98</v>
      </c>
      <c r="C32" s="9"/>
      <c r="D32" s="8"/>
      <c r="E32" s="7">
        <f t="shared" si="0"/>
        <v>43.98</v>
      </c>
    </row>
    <row r="33" spans="1:6" ht="20" customHeight="1" x14ac:dyDescent="0.15">
      <c r="A33" s="5" t="s">
        <v>30</v>
      </c>
      <c r="B33" s="8">
        <v>2050.58</v>
      </c>
      <c r="C33" s="9">
        <v>15</v>
      </c>
      <c r="D33" s="8"/>
      <c r="E33" s="7">
        <f t="shared" si="0"/>
        <v>2065.58</v>
      </c>
    </row>
    <row r="34" spans="1:6" ht="20" customHeight="1" x14ac:dyDescent="0.15">
      <c r="A34" s="5" t="s">
        <v>31</v>
      </c>
      <c r="B34" s="8">
        <v>12934.83</v>
      </c>
      <c r="C34" s="9">
        <v>120</v>
      </c>
      <c r="D34" s="8"/>
      <c r="E34" s="7">
        <f t="shared" si="0"/>
        <v>13054.83</v>
      </c>
    </row>
    <row r="35" spans="1:6" ht="20" customHeight="1" x14ac:dyDescent="0.15">
      <c r="A35" s="5" t="s">
        <v>32</v>
      </c>
      <c r="B35" s="8">
        <v>9961.26</v>
      </c>
      <c r="C35" s="9">
        <v>82.5</v>
      </c>
      <c r="D35" s="8"/>
      <c r="E35" s="7">
        <f t="shared" si="0"/>
        <v>10043.76</v>
      </c>
    </row>
    <row r="36" spans="1:6" ht="20" customHeight="1" x14ac:dyDescent="0.15">
      <c r="A36" s="5" t="s">
        <v>33</v>
      </c>
      <c r="B36" s="8">
        <v>6683.37</v>
      </c>
      <c r="C36" s="9"/>
      <c r="D36" s="8"/>
      <c r="E36" s="7">
        <f t="shared" si="0"/>
        <v>6683.37</v>
      </c>
    </row>
    <row r="37" spans="1:6" ht="20" customHeight="1" x14ac:dyDescent="0.15">
      <c r="A37" s="5" t="s">
        <v>34</v>
      </c>
      <c r="B37" s="8">
        <v>4794.25</v>
      </c>
      <c r="C37" s="9">
        <v>15</v>
      </c>
      <c r="D37" s="8"/>
      <c r="E37" s="7">
        <f t="shared" si="0"/>
        <v>4809.25</v>
      </c>
    </row>
    <row r="38" spans="1:6" ht="20" customHeight="1" x14ac:dyDescent="0.15">
      <c r="A38" s="5" t="s">
        <v>35</v>
      </c>
      <c r="B38" s="8">
        <v>26721.86</v>
      </c>
      <c r="C38" s="9"/>
      <c r="D38" s="8"/>
      <c r="E38" s="7">
        <f t="shared" si="0"/>
        <v>26721.86</v>
      </c>
    </row>
    <row r="39" spans="1:6" ht="20" customHeight="1" x14ac:dyDescent="0.15">
      <c r="A39" s="5" t="s">
        <v>36</v>
      </c>
      <c r="B39" s="8">
        <v>4264.3599999999997</v>
      </c>
      <c r="C39" s="9"/>
      <c r="D39" s="8"/>
      <c r="E39" s="7">
        <f t="shared" si="0"/>
        <v>4264.3599999999997</v>
      </c>
    </row>
    <row r="40" spans="1:6" ht="20" customHeight="1" x14ac:dyDescent="0.15">
      <c r="A40" s="5" t="s">
        <v>37</v>
      </c>
      <c r="B40" s="14">
        <v>9025.9500000000007</v>
      </c>
      <c r="C40" s="9">
        <v>35</v>
      </c>
      <c r="D40" s="8"/>
      <c r="E40" s="7">
        <f t="shared" si="0"/>
        <v>9060.9500000000007</v>
      </c>
    </row>
    <row r="41" spans="1:6" ht="20" customHeight="1" x14ac:dyDescent="0.15">
      <c r="A41" s="15" t="s">
        <v>38</v>
      </c>
      <c r="B41" s="16">
        <f>SUM(B2:B40)</f>
        <v>264418.34999999998</v>
      </c>
      <c r="C41" s="16">
        <f>SUM(C2:C40)</f>
        <v>82729.039999999994</v>
      </c>
      <c r="D41" s="17"/>
      <c r="E41" s="16">
        <f>SUM(E2:E40)</f>
        <v>347147.39</v>
      </c>
      <c r="F41" s="18"/>
    </row>
    <row r="42" spans="1:6" ht="20" customHeight="1" x14ac:dyDescent="0.15">
      <c r="A42" s="15"/>
      <c r="B42" s="20"/>
      <c r="C42" s="20"/>
      <c r="D42" s="19"/>
      <c r="E42" s="20"/>
      <c r="F42" s="18"/>
    </row>
    <row r="43" spans="1:6" ht="20" customHeight="1" x14ac:dyDescent="0.15">
      <c r="A43" s="15"/>
      <c r="B43" s="20"/>
      <c r="C43" s="20"/>
      <c r="D43" s="19"/>
      <c r="E43" s="20"/>
      <c r="F43" s="18"/>
    </row>
    <row r="44" spans="1:6" ht="28" customHeight="1" x14ac:dyDescent="0.15">
      <c r="A44" s="15" t="s">
        <v>54</v>
      </c>
      <c r="B44" s="20">
        <v>8993</v>
      </c>
      <c r="C44" s="20"/>
      <c r="D44" s="19" t="s">
        <v>55</v>
      </c>
      <c r="E44" s="20">
        <v>0</v>
      </c>
      <c r="F44" s="18"/>
    </row>
    <row r="45" spans="1:6" ht="20" customHeight="1" x14ac:dyDescent="0.15">
      <c r="A45" s="15" t="s">
        <v>39</v>
      </c>
      <c r="B45" s="20"/>
      <c r="C45" s="20"/>
      <c r="D45" s="19"/>
      <c r="E45" s="20"/>
    </row>
    <row r="46" spans="1:6" ht="20" customHeight="1" x14ac:dyDescent="0.15">
      <c r="A46" s="5" t="s">
        <v>40</v>
      </c>
      <c r="B46" s="20">
        <v>20551.64</v>
      </c>
      <c r="C46" s="21"/>
      <c r="D46" s="22"/>
      <c r="E46" s="9">
        <f>B46+C46+D46</f>
        <v>20551.64</v>
      </c>
    </row>
    <row r="47" spans="1:6" ht="20" customHeight="1" x14ac:dyDescent="0.15">
      <c r="A47" s="5" t="s">
        <v>41</v>
      </c>
      <c r="B47" s="20">
        <v>180678.13</v>
      </c>
      <c r="C47" s="21">
        <v>-1644.12</v>
      </c>
      <c r="D47" s="22"/>
      <c r="E47" s="9">
        <f t="shared" ref="E47:E50" si="1">B47+C47</f>
        <v>179034.01</v>
      </c>
    </row>
    <row r="48" spans="1:6" ht="37" customHeight="1" x14ac:dyDescent="0.15">
      <c r="A48" s="5" t="s">
        <v>42</v>
      </c>
      <c r="B48" s="20">
        <v>168731.67</v>
      </c>
      <c r="C48" s="21">
        <v>-481.92</v>
      </c>
      <c r="D48" s="8"/>
      <c r="E48" s="9">
        <f t="shared" si="1"/>
        <v>168249.75</v>
      </c>
    </row>
    <row r="49" spans="1:6" ht="41" customHeight="1" x14ac:dyDescent="0.15">
      <c r="A49" s="5" t="s">
        <v>43</v>
      </c>
      <c r="B49" s="20">
        <v>84080.47</v>
      </c>
      <c r="C49" s="21">
        <v>-3110.39</v>
      </c>
      <c r="D49" s="8"/>
      <c r="E49" s="9">
        <f t="shared" si="1"/>
        <v>80970.080000000002</v>
      </c>
    </row>
    <row r="50" spans="1:6" ht="20" customHeight="1" x14ac:dyDescent="0.15">
      <c r="A50" s="5" t="s">
        <v>44</v>
      </c>
      <c r="B50" s="20">
        <v>393997.06</v>
      </c>
      <c r="C50" s="21"/>
      <c r="D50" s="22"/>
      <c r="E50" s="9">
        <f t="shared" si="1"/>
        <v>393997.06</v>
      </c>
    </row>
    <row r="51" spans="1:6" ht="20" customHeight="1" x14ac:dyDescent="0.15">
      <c r="A51" s="5" t="s">
        <v>45</v>
      </c>
      <c r="B51" s="20">
        <v>91165.07</v>
      </c>
      <c r="C51" s="23">
        <v>-8166.88</v>
      </c>
      <c r="D51" s="24"/>
      <c r="E51" s="9">
        <f>B51+C51+D51</f>
        <v>82998.19</v>
      </c>
    </row>
    <row r="52" spans="1:6" ht="20" customHeight="1" x14ac:dyDescent="0.15">
      <c r="A52" s="15" t="s">
        <v>46</v>
      </c>
      <c r="B52" s="25">
        <f>B44+B46+B47+B48+B49+B50+B51</f>
        <v>948197.04</v>
      </c>
      <c r="C52" s="25">
        <f>SUM(C46:C51)</f>
        <v>-13403.310000000001</v>
      </c>
      <c r="D52" s="25">
        <v>-8993</v>
      </c>
      <c r="E52" s="25">
        <f>E44+E46+E47+E48+E49+E50+E51</f>
        <v>925800.73</v>
      </c>
    </row>
    <row r="53" spans="1:6" ht="39" customHeight="1" x14ac:dyDescent="0.15">
      <c r="A53" s="12" t="s">
        <v>47</v>
      </c>
      <c r="B53" s="8"/>
      <c r="C53" s="9">
        <v>-1527.88</v>
      </c>
      <c r="D53" s="8"/>
      <c r="E53" s="9">
        <f t="shared" ref="E53:E54" si="2">B53+C53</f>
        <v>-1527.88</v>
      </c>
    </row>
    <row r="54" spans="1:6" s="5" customFormat="1" ht="37" customHeight="1" x14ac:dyDescent="0.15">
      <c r="A54" s="12" t="s">
        <v>48</v>
      </c>
      <c r="B54" s="13"/>
      <c r="C54" s="13">
        <v>2393.79</v>
      </c>
      <c r="D54" s="13"/>
      <c r="E54" s="9">
        <f t="shared" si="2"/>
        <v>2393.79</v>
      </c>
    </row>
    <row r="55" spans="1:6" s="5" customFormat="1" ht="20" customHeight="1" thickBot="1" x14ac:dyDescent="0.2">
      <c r="A55" s="15" t="s">
        <v>49</v>
      </c>
      <c r="B55" s="26">
        <f>B41+B52</f>
        <v>1212615.3900000001</v>
      </c>
      <c r="C55" s="26">
        <f>C41+C52+C53+C54</f>
        <v>70191.639999999985</v>
      </c>
      <c r="D55" s="26">
        <f>D41+D52</f>
        <v>-8993</v>
      </c>
      <c r="E55" s="26">
        <f>E41+E52+E53+E54</f>
        <v>1273814.0300000003</v>
      </c>
    </row>
    <row r="56" spans="1:6" s="5" customFormat="1" ht="26" customHeight="1" thickTop="1" x14ac:dyDescent="0.15">
      <c r="B56" s="12"/>
      <c r="C56" s="12"/>
      <c r="D56" s="12"/>
      <c r="E56" s="27"/>
      <c r="F56" s="28"/>
    </row>
    <row r="57" spans="1:6" s="5" customFormat="1" ht="26" customHeight="1" x14ac:dyDescent="0.15">
      <c r="B57" s="12"/>
      <c r="C57" s="12"/>
      <c r="D57" s="12"/>
      <c r="E57" s="12"/>
    </row>
    <row r="58" spans="1:6" s="5" customFormat="1" ht="26" customHeight="1" x14ac:dyDescent="0.15">
      <c r="B58" s="12"/>
      <c r="C58" s="12"/>
      <c r="D58" s="12"/>
      <c r="E58" s="12"/>
    </row>
    <row r="59" spans="1:6" s="5" customFormat="1" ht="26" customHeight="1" x14ac:dyDescent="0.15">
      <c r="B59" s="12"/>
      <c r="C59" s="12"/>
      <c r="D59" s="12"/>
      <c r="E59" s="12"/>
    </row>
    <row r="60" spans="1:6" s="5" customFormat="1" ht="26" customHeight="1" x14ac:dyDescent="0.15">
      <c r="B60" s="12"/>
      <c r="C60" s="12"/>
      <c r="D60" s="12"/>
      <c r="E60" s="12"/>
    </row>
    <row r="61" spans="1:6" s="5" customFormat="1" ht="26" customHeight="1" x14ac:dyDescent="0.15">
      <c r="B61" s="12"/>
      <c r="C61" s="12"/>
      <c r="D61" s="12"/>
      <c r="E61" s="12"/>
    </row>
    <row r="62" spans="1:6" s="5" customFormat="1" ht="26" customHeight="1" x14ac:dyDescent="0.15">
      <c r="B62" s="12"/>
      <c r="C62" s="12"/>
      <c r="D62" s="12"/>
      <c r="E62" s="12"/>
    </row>
    <row r="63" spans="1:6" s="5" customFormat="1" ht="11" x14ac:dyDescent="0.15">
      <c r="B63" s="12"/>
      <c r="C63" s="12"/>
      <c r="D63" s="12"/>
      <c r="E63" s="12"/>
    </row>
    <row r="64" spans="1:6" s="5" customFormat="1" ht="11" x14ac:dyDescent="0.15">
      <c r="B64" s="12"/>
      <c r="C64" s="12"/>
      <c r="D64" s="12"/>
      <c r="E64" s="12"/>
    </row>
    <row r="65" spans="2:5" s="5" customFormat="1" ht="11" x14ac:dyDescent="0.15">
      <c r="B65" s="12"/>
      <c r="C65" s="12"/>
      <c r="D65" s="12"/>
      <c r="E65" s="12"/>
    </row>
    <row r="66" spans="2:5" s="5" customFormat="1" ht="11" x14ac:dyDescent="0.15">
      <c r="B66" s="12"/>
      <c r="C66" s="12"/>
      <c r="D66" s="12"/>
      <c r="E66" s="12"/>
    </row>
    <row r="67" spans="2:5" s="5" customFormat="1" ht="11" x14ac:dyDescent="0.15">
      <c r="B67" s="12"/>
      <c r="C67" s="12"/>
      <c r="D67" s="12"/>
      <c r="E67" s="12"/>
    </row>
    <row r="68" spans="2:5" s="5" customFormat="1" ht="11" x14ac:dyDescent="0.15">
      <c r="B68" s="12"/>
      <c r="C68" s="12"/>
      <c r="D68" s="12"/>
      <c r="E68" s="12"/>
    </row>
    <row r="69" spans="2:5" s="5" customFormat="1" ht="11" x14ac:dyDescent="0.15">
      <c r="B69" s="12"/>
      <c r="C69" s="12"/>
      <c r="D69" s="12"/>
      <c r="E69" s="12"/>
    </row>
    <row r="70" spans="2:5" s="5" customFormat="1" ht="11" x14ac:dyDescent="0.15">
      <c r="B70" s="12"/>
      <c r="C70" s="12"/>
      <c r="D70" s="12"/>
      <c r="E70" s="12"/>
    </row>
    <row r="71" spans="2:5" s="5" customFormat="1" ht="11" x14ac:dyDescent="0.15">
      <c r="B71" s="12"/>
      <c r="C71" s="12"/>
      <c r="D71" s="12"/>
      <c r="E71" s="12"/>
    </row>
    <row r="72" spans="2:5" s="5" customFormat="1" ht="11" x14ac:dyDescent="0.15">
      <c r="B72" s="12"/>
      <c r="C72" s="12"/>
      <c r="D72" s="12"/>
      <c r="E72" s="12"/>
    </row>
    <row r="73" spans="2:5" x14ac:dyDescent="0.15">
      <c r="B73" s="29"/>
      <c r="C73" s="29"/>
      <c r="D73" s="29"/>
      <c r="E73" s="29"/>
    </row>
    <row r="74" spans="2:5" x14ac:dyDescent="0.15">
      <c r="B74" s="29"/>
      <c r="C74" s="29"/>
      <c r="D74" s="29"/>
      <c r="E74" s="29"/>
    </row>
    <row r="75" spans="2:5" x14ac:dyDescent="0.15">
      <c r="B75" s="29"/>
      <c r="C75" s="29"/>
      <c r="D75" s="29"/>
      <c r="E75" s="29"/>
    </row>
    <row r="76" spans="2:5" x14ac:dyDescent="0.15">
      <c r="B76" s="29"/>
      <c r="C76" s="29"/>
      <c r="D76" s="29"/>
      <c r="E76" s="29"/>
    </row>
    <row r="77" spans="2:5" x14ac:dyDescent="0.15">
      <c r="B77" s="29"/>
      <c r="C77" s="29"/>
      <c r="D77" s="29"/>
      <c r="E77" s="29"/>
    </row>
  </sheetData>
  <printOptions horizontalCentered="1" gridLines="1"/>
  <pageMargins left="0.3" right="0.3" top="1.25" bottom="0.3" header="0.5" footer="0.5"/>
  <pageSetup scale="85" orientation="portrait" horizontalDpi="4294967292" verticalDpi="4294967292"/>
  <headerFooter>
    <oddHeader xml:space="preserve">&amp;C&amp;"Verdana Bold,Bold"&amp;12&amp;K000000OLA
General Fund / Enterprise Balances
As of 10/31/24
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7"/>
  <sheetViews>
    <sheetView showRuler="0" zoomScale="133" workbookViewId="0">
      <pane ySplit="1" topLeftCell="A26" activePane="bottomLeft" state="frozen"/>
      <selection pane="bottomLeft" activeCell="G32" sqref="G32"/>
    </sheetView>
  </sheetViews>
  <sheetFormatPr baseColWidth="10" defaultColWidth="11" defaultRowHeight="13" x14ac:dyDescent="0.15"/>
  <cols>
    <col min="1" max="1" width="29" customWidth="1"/>
    <col min="2" max="2" width="13.83203125" style="30" customWidth="1"/>
    <col min="3" max="3" width="11.33203125" style="31" customWidth="1"/>
    <col min="4" max="4" width="23.1640625" style="31" customWidth="1"/>
    <col min="5" max="5" width="12.6640625" style="30" customWidth="1"/>
    <col min="6" max="6" width="22" customWidth="1"/>
  </cols>
  <sheetData>
    <row r="1" spans="1:8" ht="48" x14ac:dyDescent="0.15">
      <c r="A1" s="1" t="s">
        <v>0</v>
      </c>
      <c r="B1" s="2" t="s">
        <v>50</v>
      </c>
      <c r="C1" s="3" t="s">
        <v>61</v>
      </c>
      <c r="D1" s="4" t="s">
        <v>62</v>
      </c>
      <c r="E1" s="4" t="s">
        <v>63</v>
      </c>
      <c r="F1" s="2"/>
    </row>
    <row r="2" spans="1:8" ht="20" customHeight="1" x14ac:dyDescent="0.15">
      <c r="A2" s="5" t="s">
        <v>1</v>
      </c>
      <c r="B2" s="6">
        <v>20196.38</v>
      </c>
      <c r="C2" s="7">
        <v>330.37</v>
      </c>
      <c r="D2" s="6"/>
      <c r="E2" s="7">
        <f t="shared" ref="E2:E40" si="0">B2+C2</f>
        <v>20526.75</v>
      </c>
    </row>
    <row r="3" spans="1:8" ht="20" customHeight="1" x14ac:dyDescent="0.15">
      <c r="A3" s="5" t="s">
        <v>2</v>
      </c>
      <c r="B3" s="8">
        <v>14626.26</v>
      </c>
      <c r="C3" s="9">
        <v>-58.9</v>
      </c>
      <c r="D3" s="8"/>
      <c r="E3" s="7">
        <f t="shared" si="0"/>
        <v>14567.36</v>
      </c>
    </row>
    <row r="4" spans="1:8" ht="20" customHeight="1" x14ac:dyDescent="0.15">
      <c r="A4" s="5" t="s">
        <v>3</v>
      </c>
      <c r="B4" s="8">
        <v>1073.27</v>
      </c>
      <c r="C4" s="9">
        <v>5</v>
      </c>
      <c r="D4" s="8"/>
      <c r="E4" s="7">
        <f t="shared" si="0"/>
        <v>1078.27</v>
      </c>
    </row>
    <row r="5" spans="1:8" ht="20" customHeight="1" x14ac:dyDescent="0.15">
      <c r="A5" s="5" t="s">
        <v>4</v>
      </c>
      <c r="B5" s="8">
        <v>1067.6300000000001</v>
      </c>
      <c r="C5" s="9"/>
      <c r="D5" s="8"/>
      <c r="E5" s="7">
        <f t="shared" si="0"/>
        <v>1067.6300000000001</v>
      </c>
    </row>
    <row r="6" spans="1:8" ht="20" customHeight="1" x14ac:dyDescent="0.15">
      <c r="A6" s="5" t="s">
        <v>5</v>
      </c>
      <c r="B6" s="8">
        <v>-8106.86</v>
      </c>
      <c r="C6" s="9">
        <v>8106.86</v>
      </c>
      <c r="D6" s="8"/>
      <c r="E6" s="7">
        <f t="shared" si="0"/>
        <v>0</v>
      </c>
    </row>
    <row r="7" spans="1:8" ht="20" customHeight="1" x14ac:dyDescent="0.15">
      <c r="A7" s="5" t="s">
        <v>59</v>
      </c>
      <c r="B7" s="8"/>
      <c r="C7" s="9">
        <v>-3961.45</v>
      </c>
      <c r="D7" s="8"/>
      <c r="E7" s="7">
        <f t="shared" si="0"/>
        <v>-3961.45</v>
      </c>
    </row>
    <row r="8" spans="1:8" ht="20" customHeight="1" x14ac:dyDescent="0.15">
      <c r="A8" s="5" t="s">
        <v>60</v>
      </c>
      <c r="B8" s="8"/>
      <c r="C8" s="9">
        <v>-547.29999999999995</v>
      </c>
      <c r="D8" s="8"/>
      <c r="E8" s="7">
        <f t="shared" si="0"/>
        <v>-547.29999999999995</v>
      </c>
    </row>
    <row r="9" spans="1:8" ht="20" customHeight="1" x14ac:dyDescent="0.15">
      <c r="A9" s="5" t="s">
        <v>6</v>
      </c>
      <c r="B9" s="8">
        <v>-2136.4899999999998</v>
      </c>
      <c r="C9" s="9">
        <v>-12461.27</v>
      </c>
      <c r="D9" s="8"/>
      <c r="E9" s="7">
        <f t="shared" si="0"/>
        <v>-14597.76</v>
      </c>
    </row>
    <row r="10" spans="1:8" ht="20" customHeight="1" x14ac:dyDescent="0.15">
      <c r="A10" s="5" t="s">
        <v>7</v>
      </c>
      <c r="B10" s="8">
        <v>-12581.69</v>
      </c>
      <c r="C10" s="9">
        <v>12581.69</v>
      </c>
      <c r="D10" s="8"/>
      <c r="E10" s="7">
        <f t="shared" si="0"/>
        <v>0</v>
      </c>
    </row>
    <row r="11" spans="1:8" ht="20" customHeight="1" x14ac:dyDescent="0.15">
      <c r="A11" s="5" t="s">
        <v>8</v>
      </c>
      <c r="B11" s="8">
        <v>-240</v>
      </c>
      <c r="C11" s="9">
        <v>-108</v>
      </c>
      <c r="D11" s="8"/>
      <c r="E11" s="7">
        <f t="shared" si="0"/>
        <v>-348</v>
      </c>
    </row>
    <row r="12" spans="1:8" ht="20" customHeight="1" x14ac:dyDescent="0.15">
      <c r="A12" s="5" t="s">
        <v>9</v>
      </c>
      <c r="B12" s="8">
        <v>4316.26</v>
      </c>
      <c r="C12" s="9"/>
      <c r="D12" s="8"/>
      <c r="E12" s="7">
        <f t="shared" si="0"/>
        <v>4316.26</v>
      </c>
    </row>
    <row r="13" spans="1:8" ht="20" customHeight="1" x14ac:dyDescent="0.15">
      <c r="A13" s="5" t="s">
        <v>10</v>
      </c>
      <c r="B13" s="8">
        <v>1250.17</v>
      </c>
      <c r="C13" s="9"/>
      <c r="D13" s="9"/>
      <c r="E13" s="7">
        <f t="shared" si="0"/>
        <v>1250.17</v>
      </c>
      <c r="F13" s="10"/>
      <c r="G13" s="10"/>
      <c r="H13" s="10"/>
    </row>
    <row r="14" spans="1:8" ht="20" customHeight="1" x14ac:dyDescent="0.15">
      <c r="A14" s="5" t="s">
        <v>11</v>
      </c>
      <c r="B14" s="11">
        <v>496.3</v>
      </c>
      <c r="C14" s="9"/>
      <c r="D14" s="9"/>
      <c r="E14" s="7">
        <f t="shared" si="0"/>
        <v>496.3</v>
      </c>
      <c r="F14" s="10"/>
      <c r="G14" s="10"/>
      <c r="H14" s="10"/>
    </row>
    <row r="15" spans="1:8" ht="20" customHeight="1" x14ac:dyDescent="0.15">
      <c r="A15" s="5" t="s">
        <v>12</v>
      </c>
      <c r="B15" s="8">
        <v>1598.41</v>
      </c>
      <c r="C15" s="9">
        <v>21.25</v>
      </c>
      <c r="D15" s="8"/>
      <c r="E15" s="7">
        <f t="shared" si="0"/>
        <v>1619.66</v>
      </c>
    </row>
    <row r="16" spans="1:8" ht="20" customHeight="1" x14ac:dyDescent="0.15">
      <c r="A16" s="5" t="s">
        <v>13</v>
      </c>
      <c r="B16" s="8">
        <v>6104.27</v>
      </c>
      <c r="C16" s="9">
        <v>-3000</v>
      </c>
      <c r="D16" s="8"/>
      <c r="E16" s="7">
        <f t="shared" si="0"/>
        <v>3104.2700000000004</v>
      </c>
    </row>
    <row r="17" spans="1:5" ht="20" customHeight="1" x14ac:dyDescent="0.15">
      <c r="A17" s="5" t="s">
        <v>14</v>
      </c>
      <c r="B17" s="8">
        <v>1401.4</v>
      </c>
      <c r="C17" s="9"/>
      <c r="D17" s="8"/>
      <c r="E17" s="7">
        <f t="shared" si="0"/>
        <v>1401.4</v>
      </c>
    </row>
    <row r="18" spans="1:5" ht="20" customHeight="1" x14ac:dyDescent="0.15">
      <c r="A18" s="5" t="s">
        <v>15</v>
      </c>
      <c r="B18" s="8">
        <v>465</v>
      </c>
      <c r="C18" s="9"/>
      <c r="D18" s="8"/>
      <c r="E18" s="7">
        <f t="shared" si="0"/>
        <v>465</v>
      </c>
    </row>
    <row r="19" spans="1:5" ht="20" customHeight="1" x14ac:dyDescent="0.15">
      <c r="A19" s="5" t="s">
        <v>16</v>
      </c>
      <c r="B19" s="8">
        <v>2311.87</v>
      </c>
      <c r="C19" s="9">
        <v>3400</v>
      </c>
      <c r="D19" s="8"/>
      <c r="E19" s="7">
        <f t="shared" si="0"/>
        <v>5711.87</v>
      </c>
    </row>
    <row r="20" spans="1:5" ht="20" customHeight="1" x14ac:dyDescent="0.15">
      <c r="A20" s="5" t="s">
        <v>17</v>
      </c>
      <c r="B20" s="8">
        <v>15040.85</v>
      </c>
      <c r="C20" s="9">
        <v>-425</v>
      </c>
      <c r="D20" s="8"/>
      <c r="E20" s="7">
        <f t="shared" si="0"/>
        <v>14615.85</v>
      </c>
    </row>
    <row r="21" spans="1:5" ht="20" customHeight="1" x14ac:dyDescent="0.15">
      <c r="A21" s="5" t="s">
        <v>18</v>
      </c>
      <c r="B21" s="8">
        <v>152</v>
      </c>
      <c r="C21" s="9">
        <v>5000</v>
      </c>
      <c r="D21" s="8"/>
      <c r="E21" s="7">
        <f t="shared" si="0"/>
        <v>5152</v>
      </c>
    </row>
    <row r="22" spans="1:5" ht="20" customHeight="1" x14ac:dyDescent="0.15">
      <c r="A22" s="5" t="s">
        <v>19</v>
      </c>
      <c r="B22" s="8">
        <v>4893.82</v>
      </c>
      <c r="C22" s="9">
        <v>5</v>
      </c>
      <c r="D22" s="8"/>
      <c r="E22" s="7">
        <f t="shared" si="0"/>
        <v>4898.82</v>
      </c>
    </row>
    <row r="23" spans="1:5" ht="20" customHeight="1" x14ac:dyDescent="0.15">
      <c r="A23" s="5" t="s">
        <v>20</v>
      </c>
      <c r="B23" s="8">
        <v>325</v>
      </c>
      <c r="C23" s="9"/>
      <c r="D23" s="8"/>
      <c r="E23" s="7">
        <f t="shared" si="0"/>
        <v>325</v>
      </c>
    </row>
    <row r="24" spans="1:5" ht="20" customHeight="1" x14ac:dyDescent="0.15">
      <c r="A24" s="5" t="s">
        <v>21</v>
      </c>
      <c r="B24" s="8">
        <v>52625.2</v>
      </c>
      <c r="C24" s="9">
        <v>15013.38</v>
      </c>
      <c r="D24" s="8"/>
      <c r="E24" s="7">
        <f t="shared" si="0"/>
        <v>67638.58</v>
      </c>
    </row>
    <row r="25" spans="1:5" ht="20" customHeight="1" x14ac:dyDescent="0.15">
      <c r="A25" s="5" t="s">
        <v>22</v>
      </c>
      <c r="B25" s="8">
        <v>0</v>
      </c>
      <c r="C25" s="9"/>
      <c r="D25" s="8"/>
      <c r="E25" s="7">
        <f t="shared" si="0"/>
        <v>0</v>
      </c>
    </row>
    <row r="26" spans="1:5" ht="47" customHeight="1" x14ac:dyDescent="0.15">
      <c r="A26" s="12" t="s">
        <v>23</v>
      </c>
      <c r="B26" s="13">
        <v>56507.61</v>
      </c>
      <c r="C26" s="9">
        <v>45554.67</v>
      </c>
      <c r="D26" s="8"/>
      <c r="E26" s="7">
        <f t="shared" si="0"/>
        <v>102062.28</v>
      </c>
    </row>
    <row r="27" spans="1:5" ht="19" customHeight="1" x14ac:dyDescent="0.15">
      <c r="A27" s="12" t="s">
        <v>24</v>
      </c>
      <c r="B27" s="13">
        <v>1458.57</v>
      </c>
      <c r="C27" s="9"/>
      <c r="D27" s="8"/>
      <c r="E27" s="7">
        <f t="shared" si="0"/>
        <v>1458.57</v>
      </c>
    </row>
    <row r="28" spans="1:5" ht="20" customHeight="1" x14ac:dyDescent="0.15">
      <c r="A28" s="5" t="s">
        <v>25</v>
      </c>
      <c r="B28" s="8">
        <v>1442.68</v>
      </c>
      <c r="C28" s="9"/>
      <c r="D28" s="8"/>
      <c r="E28" s="7">
        <f t="shared" si="0"/>
        <v>1442.68</v>
      </c>
    </row>
    <row r="29" spans="1:5" ht="20" customHeight="1" x14ac:dyDescent="0.15">
      <c r="A29" s="5" t="s">
        <v>26</v>
      </c>
      <c r="B29" s="8"/>
      <c r="C29" s="9"/>
      <c r="D29" s="8"/>
      <c r="E29" s="7">
        <f t="shared" si="0"/>
        <v>0</v>
      </c>
    </row>
    <row r="30" spans="1:5" ht="20" customHeight="1" x14ac:dyDescent="0.15">
      <c r="A30" s="5" t="s">
        <v>27</v>
      </c>
      <c r="B30" s="8">
        <v>20000</v>
      </c>
      <c r="C30" s="9">
        <v>-5000</v>
      </c>
      <c r="D30" s="8"/>
      <c r="E30" s="7">
        <f t="shared" si="0"/>
        <v>15000</v>
      </c>
    </row>
    <row r="31" spans="1:5" ht="20" customHeight="1" x14ac:dyDescent="0.15">
      <c r="A31" s="5" t="s">
        <v>28</v>
      </c>
      <c r="B31" s="8">
        <v>3650</v>
      </c>
      <c r="C31" s="9"/>
      <c r="D31" s="8"/>
      <c r="E31" s="7">
        <f t="shared" si="0"/>
        <v>3650</v>
      </c>
    </row>
    <row r="32" spans="1:5" ht="20" customHeight="1" x14ac:dyDescent="0.15">
      <c r="A32" s="5" t="s">
        <v>29</v>
      </c>
      <c r="B32" s="8">
        <v>43.98</v>
      </c>
      <c r="C32" s="9"/>
      <c r="D32" s="8"/>
      <c r="E32" s="7">
        <f t="shared" si="0"/>
        <v>43.98</v>
      </c>
    </row>
    <row r="33" spans="1:6" ht="20" customHeight="1" x14ac:dyDescent="0.15">
      <c r="A33" s="5" t="s">
        <v>30</v>
      </c>
      <c r="B33" s="8">
        <v>2050.58</v>
      </c>
      <c r="C33" s="9">
        <v>35</v>
      </c>
      <c r="D33" s="8"/>
      <c r="E33" s="7">
        <f t="shared" si="0"/>
        <v>2085.58</v>
      </c>
    </row>
    <row r="34" spans="1:6" ht="20" customHeight="1" x14ac:dyDescent="0.15">
      <c r="A34" s="5" t="s">
        <v>31</v>
      </c>
      <c r="B34" s="8">
        <v>12934.83</v>
      </c>
      <c r="C34" s="9">
        <v>130</v>
      </c>
      <c r="D34" s="8"/>
      <c r="E34" s="7">
        <f t="shared" si="0"/>
        <v>13064.83</v>
      </c>
    </row>
    <row r="35" spans="1:6" ht="20" customHeight="1" x14ac:dyDescent="0.15">
      <c r="A35" s="5" t="s">
        <v>32</v>
      </c>
      <c r="B35" s="8">
        <v>9961.26</v>
      </c>
      <c r="C35" s="9">
        <v>122.5</v>
      </c>
      <c r="D35" s="8"/>
      <c r="E35" s="7">
        <f t="shared" si="0"/>
        <v>10083.76</v>
      </c>
    </row>
    <row r="36" spans="1:6" ht="20" customHeight="1" x14ac:dyDescent="0.15">
      <c r="A36" s="5" t="s">
        <v>33</v>
      </c>
      <c r="B36" s="8">
        <v>6683.37</v>
      </c>
      <c r="C36" s="9">
        <v>10</v>
      </c>
      <c r="D36" s="8"/>
      <c r="E36" s="7">
        <f t="shared" si="0"/>
        <v>6693.37</v>
      </c>
    </row>
    <row r="37" spans="1:6" ht="20" customHeight="1" x14ac:dyDescent="0.15">
      <c r="A37" s="5" t="s">
        <v>34</v>
      </c>
      <c r="B37" s="8">
        <v>4794.25</v>
      </c>
      <c r="C37" s="9">
        <v>27.5</v>
      </c>
      <c r="D37" s="8"/>
      <c r="E37" s="7">
        <f t="shared" si="0"/>
        <v>4821.75</v>
      </c>
    </row>
    <row r="38" spans="1:6" ht="20" customHeight="1" x14ac:dyDescent="0.15">
      <c r="A38" s="5" t="s">
        <v>35</v>
      </c>
      <c r="B38" s="8">
        <v>26721.86</v>
      </c>
      <c r="C38" s="9"/>
      <c r="D38" s="8"/>
      <c r="E38" s="7">
        <f t="shared" si="0"/>
        <v>26721.86</v>
      </c>
    </row>
    <row r="39" spans="1:6" ht="20" customHeight="1" x14ac:dyDescent="0.15">
      <c r="A39" s="5" t="s">
        <v>36</v>
      </c>
      <c r="B39" s="8">
        <v>4264.3599999999997</v>
      </c>
      <c r="C39" s="9"/>
      <c r="D39" s="8"/>
      <c r="E39" s="7">
        <f t="shared" si="0"/>
        <v>4264.3599999999997</v>
      </c>
    </row>
    <row r="40" spans="1:6" ht="20" customHeight="1" x14ac:dyDescent="0.15">
      <c r="A40" s="5" t="s">
        <v>37</v>
      </c>
      <c r="B40" s="14">
        <v>9025.9500000000007</v>
      </c>
      <c r="C40" s="9">
        <v>50</v>
      </c>
      <c r="D40" s="8"/>
      <c r="E40" s="7">
        <f t="shared" si="0"/>
        <v>9075.9500000000007</v>
      </c>
    </row>
    <row r="41" spans="1:6" ht="20" customHeight="1" x14ac:dyDescent="0.15">
      <c r="A41" s="15" t="s">
        <v>38</v>
      </c>
      <c r="B41" s="16">
        <f>SUM(B2:B40)</f>
        <v>264418.34999999998</v>
      </c>
      <c r="C41" s="16">
        <f>SUM(C2:C40)</f>
        <v>64831.299999999988</v>
      </c>
      <c r="D41" s="17"/>
      <c r="E41" s="16">
        <f>SUM(E2:E40)</f>
        <v>329249.64999999997</v>
      </c>
      <c r="F41" s="18"/>
    </row>
    <row r="42" spans="1:6" ht="20" customHeight="1" x14ac:dyDescent="0.15">
      <c r="A42" s="15"/>
      <c r="B42" s="20"/>
      <c r="C42" s="20"/>
      <c r="D42" s="19"/>
      <c r="E42" s="20"/>
      <c r="F42" s="18"/>
    </row>
    <row r="43" spans="1:6" ht="20" customHeight="1" x14ac:dyDescent="0.15">
      <c r="A43" s="15"/>
      <c r="B43" s="20"/>
      <c r="C43" s="20"/>
      <c r="D43" s="19"/>
      <c r="E43" s="20"/>
      <c r="F43" s="18"/>
    </row>
    <row r="44" spans="1:6" ht="28" customHeight="1" x14ac:dyDescent="0.15">
      <c r="A44" s="15" t="s">
        <v>54</v>
      </c>
      <c r="B44" s="20">
        <v>8993</v>
      </c>
      <c r="C44" s="20"/>
      <c r="D44" s="19" t="s">
        <v>55</v>
      </c>
      <c r="E44" s="20">
        <v>0</v>
      </c>
      <c r="F44" s="18"/>
    </row>
    <row r="45" spans="1:6" ht="20" customHeight="1" x14ac:dyDescent="0.15">
      <c r="A45" s="15" t="s">
        <v>39</v>
      </c>
      <c r="B45" s="20"/>
      <c r="C45" s="20"/>
      <c r="D45" s="19"/>
      <c r="E45" s="20"/>
    </row>
    <row r="46" spans="1:6" ht="20" customHeight="1" x14ac:dyDescent="0.15">
      <c r="A46" s="5" t="s">
        <v>40</v>
      </c>
      <c r="B46" s="20">
        <v>20551.64</v>
      </c>
      <c r="C46" s="21"/>
      <c r="D46" s="22"/>
      <c r="E46" s="9">
        <f>B46+C46+D46</f>
        <v>20551.64</v>
      </c>
    </row>
    <row r="47" spans="1:6" ht="20" customHeight="1" x14ac:dyDescent="0.15">
      <c r="A47" s="5" t="s">
        <v>41</v>
      </c>
      <c r="B47" s="20">
        <v>180678.13</v>
      </c>
      <c r="C47" s="21">
        <v>2100.29</v>
      </c>
      <c r="D47" s="22"/>
      <c r="E47" s="9">
        <f t="shared" ref="E47:E50" si="1">B47+C47</f>
        <v>182778.42</v>
      </c>
    </row>
    <row r="48" spans="1:6" ht="37" customHeight="1" x14ac:dyDescent="0.15">
      <c r="A48" s="5" t="s">
        <v>42</v>
      </c>
      <c r="B48" s="20">
        <v>168731.67</v>
      </c>
      <c r="C48" s="21">
        <v>347.64</v>
      </c>
      <c r="D48" s="8"/>
      <c r="E48" s="9">
        <f t="shared" si="1"/>
        <v>169079.31000000003</v>
      </c>
    </row>
    <row r="49" spans="1:6" ht="41" customHeight="1" x14ac:dyDescent="0.15">
      <c r="A49" s="5" t="s">
        <v>43</v>
      </c>
      <c r="B49" s="20">
        <v>84080.47</v>
      </c>
      <c r="C49" s="21">
        <v>3483.04</v>
      </c>
      <c r="D49" s="8"/>
      <c r="E49" s="9">
        <f t="shared" si="1"/>
        <v>87563.51</v>
      </c>
    </row>
    <row r="50" spans="1:6" ht="20" customHeight="1" x14ac:dyDescent="0.15">
      <c r="A50" s="5" t="s">
        <v>44</v>
      </c>
      <c r="B50" s="20">
        <v>393997.06</v>
      </c>
      <c r="C50" s="21"/>
      <c r="D50" s="22"/>
      <c r="E50" s="9">
        <f t="shared" si="1"/>
        <v>393997.06</v>
      </c>
    </row>
    <row r="51" spans="1:6" ht="20" customHeight="1" x14ac:dyDescent="0.15">
      <c r="A51" s="5" t="s">
        <v>45</v>
      </c>
      <c r="B51" s="20">
        <v>91165.07</v>
      </c>
      <c r="C51" s="23">
        <v>-17096.21</v>
      </c>
      <c r="D51" s="24"/>
      <c r="E51" s="9">
        <f>B51+C51+D51</f>
        <v>74068.860000000015</v>
      </c>
    </row>
    <row r="52" spans="1:6" ht="20" customHeight="1" x14ac:dyDescent="0.15">
      <c r="A52" s="15" t="s">
        <v>46</v>
      </c>
      <c r="B52" s="25">
        <f>B44+B46+B47+B48+B49+B50+B51</f>
        <v>948197.04</v>
      </c>
      <c r="C52" s="25">
        <f>SUM(C46:C51)</f>
        <v>-11165.24</v>
      </c>
      <c r="D52" s="25">
        <v>-8993</v>
      </c>
      <c r="E52" s="25">
        <f>E44+E46+E47+E48+E49+E50+E51</f>
        <v>928038.79999999993</v>
      </c>
    </row>
    <row r="53" spans="1:6" ht="39" customHeight="1" x14ac:dyDescent="0.15">
      <c r="A53" s="12" t="s">
        <v>47</v>
      </c>
      <c r="B53" s="8"/>
      <c r="C53" s="9">
        <v>1735.29</v>
      </c>
      <c r="D53" s="8"/>
      <c r="E53" s="9">
        <f t="shared" ref="E53:E54" si="2">B53+C53</f>
        <v>1735.29</v>
      </c>
    </row>
    <row r="54" spans="1:6" s="5" customFormat="1" ht="37" customHeight="1" x14ac:dyDescent="0.15">
      <c r="A54" s="12" t="s">
        <v>48</v>
      </c>
      <c r="B54" s="13"/>
      <c r="C54" s="13">
        <v>19612.349999999999</v>
      </c>
      <c r="D54" s="13"/>
      <c r="E54" s="9">
        <f t="shared" si="2"/>
        <v>19612.349999999999</v>
      </c>
    </row>
    <row r="55" spans="1:6" s="5" customFormat="1" ht="20" customHeight="1" thickBot="1" x14ac:dyDescent="0.2">
      <c r="A55" s="15" t="s">
        <v>49</v>
      </c>
      <c r="B55" s="26">
        <f>B41+B52</f>
        <v>1212615.3900000001</v>
      </c>
      <c r="C55" s="26">
        <f>C41+C52+C53+C54</f>
        <v>75013.699999999983</v>
      </c>
      <c r="D55" s="26">
        <f>D41+D52</f>
        <v>-8993</v>
      </c>
      <c r="E55" s="26">
        <f>E41+E52+E53+E54</f>
        <v>1278636.0900000001</v>
      </c>
    </row>
    <row r="56" spans="1:6" s="5" customFormat="1" ht="26" customHeight="1" thickTop="1" x14ac:dyDescent="0.15">
      <c r="B56" s="12"/>
      <c r="C56" s="12"/>
      <c r="D56" s="12"/>
      <c r="E56" s="27"/>
      <c r="F56" s="28"/>
    </row>
    <row r="57" spans="1:6" s="5" customFormat="1" ht="26" customHeight="1" x14ac:dyDescent="0.15">
      <c r="B57" s="12"/>
      <c r="C57" s="12"/>
      <c r="D57" s="12"/>
      <c r="E57" s="12"/>
    </row>
    <row r="58" spans="1:6" s="5" customFormat="1" ht="26" customHeight="1" x14ac:dyDescent="0.15">
      <c r="B58" s="12"/>
      <c r="C58" s="12"/>
      <c r="D58" s="12"/>
      <c r="E58" s="12"/>
    </row>
    <row r="59" spans="1:6" s="5" customFormat="1" ht="26" customHeight="1" x14ac:dyDescent="0.15">
      <c r="B59" s="12"/>
      <c r="C59" s="12"/>
      <c r="D59" s="12"/>
      <c r="E59" s="12"/>
    </row>
    <row r="60" spans="1:6" s="5" customFormat="1" ht="26" customHeight="1" x14ac:dyDescent="0.15">
      <c r="B60" s="12"/>
      <c r="C60" s="12"/>
      <c r="D60" s="12"/>
      <c r="E60" s="12"/>
    </row>
    <row r="61" spans="1:6" s="5" customFormat="1" ht="26" customHeight="1" x14ac:dyDescent="0.15">
      <c r="B61" s="12"/>
      <c r="C61" s="12"/>
      <c r="D61" s="12"/>
      <c r="E61" s="12"/>
    </row>
    <row r="62" spans="1:6" s="5" customFormat="1" ht="26" customHeight="1" x14ac:dyDescent="0.15">
      <c r="B62" s="12"/>
      <c r="C62" s="12"/>
      <c r="D62" s="12"/>
      <c r="E62" s="12"/>
    </row>
    <row r="63" spans="1:6" s="5" customFormat="1" ht="11" x14ac:dyDescent="0.15">
      <c r="B63" s="12"/>
      <c r="C63" s="12"/>
      <c r="D63" s="12"/>
      <c r="E63" s="12"/>
    </row>
    <row r="64" spans="1:6" s="5" customFormat="1" ht="11" x14ac:dyDescent="0.15">
      <c r="B64" s="12"/>
      <c r="C64" s="12"/>
      <c r="D64" s="12"/>
      <c r="E64" s="12"/>
    </row>
    <row r="65" spans="2:5" s="5" customFormat="1" ht="11" x14ac:dyDescent="0.15">
      <c r="B65" s="12"/>
      <c r="C65" s="12"/>
      <c r="D65" s="12"/>
      <c r="E65" s="12"/>
    </row>
    <row r="66" spans="2:5" s="5" customFormat="1" ht="11" x14ac:dyDescent="0.15">
      <c r="B66" s="12"/>
      <c r="C66" s="12"/>
      <c r="D66" s="12"/>
      <c r="E66" s="12"/>
    </row>
    <row r="67" spans="2:5" s="5" customFormat="1" ht="11" x14ac:dyDescent="0.15">
      <c r="B67" s="12"/>
      <c r="C67" s="12"/>
      <c r="D67" s="12"/>
      <c r="E67" s="12"/>
    </row>
    <row r="68" spans="2:5" s="5" customFormat="1" ht="11" x14ac:dyDescent="0.15">
      <c r="B68" s="12"/>
      <c r="C68" s="12"/>
      <c r="D68" s="12"/>
      <c r="E68" s="12"/>
    </row>
    <row r="69" spans="2:5" s="5" customFormat="1" ht="11" x14ac:dyDescent="0.15">
      <c r="B69" s="12"/>
      <c r="C69" s="12"/>
      <c r="D69" s="12"/>
      <c r="E69" s="12"/>
    </row>
    <row r="70" spans="2:5" s="5" customFormat="1" ht="11" x14ac:dyDescent="0.15">
      <c r="B70" s="12"/>
      <c r="C70" s="12"/>
      <c r="D70" s="12"/>
      <c r="E70" s="12"/>
    </row>
    <row r="71" spans="2:5" s="5" customFormat="1" ht="11" x14ac:dyDescent="0.15">
      <c r="B71" s="12"/>
      <c r="C71" s="12"/>
      <c r="D71" s="12"/>
      <c r="E71" s="12"/>
    </row>
    <row r="72" spans="2:5" s="5" customFormat="1" ht="11" x14ac:dyDescent="0.15">
      <c r="B72" s="12"/>
      <c r="C72" s="12"/>
      <c r="D72" s="12"/>
      <c r="E72" s="12"/>
    </row>
    <row r="73" spans="2:5" x14ac:dyDescent="0.15">
      <c r="B73" s="29"/>
      <c r="C73" s="29"/>
      <c r="D73" s="29"/>
      <c r="E73" s="29"/>
    </row>
    <row r="74" spans="2:5" x14ac:dyDescent="0.15">
      <c r="B74" s="29"/>
      <c r="C74" s="29"/>
      <c r="D74" s="29"/>
      <c r="E74" s="29"/>
    </row>
    <row r="75" spans="2:5" x14ac:dyDescent="0.15">
      <c r="B75" s="29"/>
      <c r="C75" s="29"/>
      <c r="D75" s="29"/>
      <c r="E75" s="29"/>
    </row>
    <row r="76" spans="2:5" x14ac:dyDescent="0.15">
      <c r="B76" s="29"/>
      <c r="C76" s="29"/>
      <c r="D76" s="29"/>
      <c r="E76" s="29"/>
    </row>
    <row r="77" spans="2:5" x14ac:dyDescent="0.15">
      <c r="B77" s="29"/>
      <c r="C77" s="29"/>
      <c r="D77" s="29"/>
      <c r="E77" s="29"/>
    </row>
  </sheetData>
  <printOptions horizontalCentered="1" gridLines="1"/>
  <pageMargins left="0.3" right="0.3" top="1.25" bottom="0.3" header="0.5" footer="0.5"/>
  <pageSetup scale="85" orientation="portrait" horizontalDpi="4294967292" verticalDpi="4294967292"/>
  <headerFooter>
    <oddHeader xml:space="preserve">&amp;C&amp;"Verdana Bold,Bold"&amp;12&amp;K000000OLA
General Fund / Enterprise Balances
As of 11/30/24
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7"/>
  <sheetViews>
    <sheetView showRuler="0" zoomScale="133" workbookViewId="0">
      <pane ySplit="1" topLeftCell="A2" activePane="bottomLeft" state="frozen"/>
      <selection pane="bottomLeft" activeCell="C55" sqref="C55"/>
    </sheetView>
  </sheetViews>
  <sheetFormatPr baseColWidth="10" defaultColWidth="11" defaultRowHeight="13" x14ac:dyDescent="0.15"/>
  <cols>
    <col min="1" max="1" width="29" customWidth="1"/>
    <col min="2" max="2" width="13.83203125" style="30" customWidth="1"/>
    <col min="3" max="3" width="11.33203125" style="31" customWidth="1"/>
    <col min="4" max="4" width="23.1640625" style="31" customWidth="1"/>
    <col min="5" max="5" width="12.6640625" style="30" customWidth="1"/>
    <col min="6" max="6" width="22" customWidth="1"/>
  </cols>
  <sheetData>
    <row r="1" spans="1:8" ht="48" x14ac:dyDescent="0.15">
      <c r="A1" s="1" t="s">
        <v>0</v>
      </c>
      <c r="B1" s="2" t="s">
        <v>50</v>
      </c>
      <c r="C1" s="3" t="s">
        <v>64</v>
      </c>
      <c r="D1" s="4" t="s">
        <v>65</v>
      </c>
      <c r="E1" s="4" t="s">
        <v>66</v>
      </c>
      <c r="F1" s="2"/>
    </row>
    <row r="2" spans="1:8" ht="20" customHeight="1" x14ac:dyDescent="0.15">
      <c r="A2" s="5" t="s">
        <v>1</v>
      </c>
      <c r="B2" s="6">
        <v>20196.38</v>
      </c>
      <c r="C2" s="7">
        <v>390.37</v>
      </c>
      <c r="D2" s="6"/>
      <c r="E2" s="7">
        <f t="shared" ref="E2:E40" si="0">B2+C2</f>
        <v>20586.75</v>
      </c>
    </row>
    <row r="3" spans="1:8" ht="20" customHeight="1" x14ac:dyDescent="0.15">
      <c r="A3" s="5" t="s">
        <v>2</v>
      </c>
      <c r="B3" s="8">
        <v>14626.26</v>
      </c>
      <c r="C3" s="9">
        <v>-18.899999999999999</v>
      </c>
      <c r="D3" s="8"/>
      <c r="E3" s="7">
        <f t="shared" si="0"/>
        <v>14607.36</v>
      </c>
    </row>
    <row r="4" spans="1:8" ht="20" customHeight="1" x14ac:dyDescent="0.15">
      <c r="A4" s="5" t="s">
        <v>3</v>
      </c>
      <c r="B4" s="8">
        <v>1073.27</v>
      </c>
      <c r="C4" s="9">
        <v>10</v>
      </c>
      <c r="D4" s="8"/>
      <c r="E4" s="7">
        <f t="shared" si="0"/>
        <v>1083.27</v>
      </c>
    </row>
    <row r="5" spans="1:8" ht="20" customHeight="1" x14ac:dyDescent="0.15">
      <c r="A5" s="5" t="s">
        <v>4</v>
      </c>
      <c r="B5" s="8">
        <v>1067.6300000000001</v>
      </c>
      <c r="C5" s="9">
        <v>600</v>
      </c>
      <c r="D5" s="8"/>
      <c r="E5" s="7">
        <f t="shared" si="0"/>
        <v>1667.63</v>
      </c>
    </row>
    <row r="6" spans="1:8" ht="20" customHeight="1" x14ac:dyDescent="0.15">
      <c r="A6" s="5" t="s">
        <v>5</v>
      </c>
      <c r="B6" s="8">
        <v>-8106.86</v>
      </c>
      <c r="C6" s="9">
        <v>8106.86</v>
      </c>
      <c r="D6" s="8"/>
      <c r="E6" s="7">
        <f t="shared" si="0"/>
        <v>0</v>
      </c>
    </row>
    <row r="7" spans="1:8" ht="20" customHeight="1" x14ac:dyDescent="0.15">
      <c r="A7" s="5" t="s">
        <v>59</v>
      </c>
      <c r="B7" s="8"/>
      <c r="C7" s="9">
        <v>-8325.2800000000007</v>
      </c>
      <c r="D7" s="8"/>
      <c r="E7" s="7">
        <f t="shared" si="0"/>
        <v>-8325.2800000000007</v>
      </c>
    </row>
    <row r="8" spans="1:8" ht="20" customHeight="1" x14ac:dyDescent="0.15">
      <c r="A8" s="5" t="s">
        <v>60</v>
      </c>
      <c r="B8" s="8"/>
      <c r="C8" s="9">
        <v>-547.29999999999995</v>
      </c>
      <c r="D8" s="8"/>
      <c r="E8" s="7">
        <f t="shared" si="0"/>
        <v>-547.29999999999995</v>
      </c>
    </row>
    <row r="9" spans="1:8" ht="20" customHeight="1" x14ac:dyDescent="0.15">
      <c r="A9" s="5" t="s">
        <v>6</v>
      </c>
      <c r="B9" s="8">
        <v>-2136.4899999999998</v>
      </c>
      <c r="C9" s="9">
        <v>-12461.27</v>
      </c>
      <c r="D9" s="8"/>
      <c r="E9" s="7">
        <f t="shared" si="0"/>
        <v>-14597.76</v>
      </c>
    </row>
    <row r="10" spans="1:8" ht="20" customHeight="1" x14ac:dyDescent="0.15">
      <c r="A10" s="5" t="s">
        <v>7</v>
      </c>
      <c r="B10" s="8">
        <v>-12581.69</v>
      </c>
      <c r="C10" s="9">
        <v>12581.69</v>
      </c>
      <c r="D10" s="8"/>
      <c r="E10" s="7">
        <f t="shared" si="0"/>
        <v>0</v>
      </c>
    </row>
    <row r="11" spans="1:8" ht="20" customHeight="1" x14ac:dyDescent="0.15">
      <c r="A11" s="5" t="s">
        <v>8</v>
      </c>
      <c r="B11" s="8">
        <v>-240</v>
      </c>
      <c r="C11" s="9">
        <v>-1798</v>
      </c>
      <c r="D11" s="8"/>
      <c r="E11" s="7">
        <f t="shared" si="0"/>
        <v>-2038</v>
      </c>
    </row>
    <row r="12" spans="1:8" ht="20" customHeight="1" x14ac:dyDescent="0.15">
      <c r="A12" s="5" t="s">
        <v>9</v>
      </c>
      <c r="B12" s="8">
        <v>4316.26</v>
      </c>
      <c r="C12" s="9"/>
      <c r="D12" s="8"/>
      <c r="E12" s="7">
        <f t="shared" si="0"/>
        <v>4316.26</v>
      </c>
    </row>
    <row r="13" spans="1:8" ht="20" customHeight="1" x14ac:dyDescent="0.15">
      <c r="A13" s="5" t="s">
        <v>10</v>
      </c>
      <c r="B13" s="8">
        <v>1250.17</v>
      </c>
      <c r="C13" s="9"/>
      <c r="D13" s="9"/>
      <c r="E13" s="7">
        <f t="shared" si="0"/>
        <v>1250.17</v>
      </c>
      <c r="F13" s="10"/>
      <c r="G13" s="10"/>
      <c r="H13" s="10"/>
    </row>
    <row r="14" spans="1:8" ht="20" customHeight="1" x14ac:dyDescent="0.15">
      <c r="A14" s="5" t="s">
        <v>11</v>
      </c>
      <c r="B14" s="11">
        <v>496.3</v>
      </c>
      <c r="C14" s="9"/>
      <c r="D14" s="9"/>
      <c r="E14" s="7">
        <f t="shared" si="0"/>
        <v>496.3</v>
      </c>
      <c r="F14" s="10"/>
      <c r="G14" s="10"/>
      <c r="H14" s="10"/>
    </row>
    <row r="15" spans="1:8" ht="20" customHeight="1" x14ac:dyDescent="0.15">
      <c r="A15" s="5" t="s">
        <v>12</v>
      </c>
      <c r="B15" s="8">
        <v>1598.41</v>
      </c>
      <c r="C15" s="9">
        <v>36.25</v>
      </c>
      <c r="D15" s="8"/>
      <c r="E15" s="7">
        <f t="shared" si="0"/>
        <v>1634.66</v>
      </c>
    </row>
    <row r="16" spans="1:8" ht="20" customHeight="1" x14ac:dyDescent="0.15">
      <c r="A16" s="5" t="s">
        <v>13</v>
      </c>
      <c r="B16" s="8">
        <v>6104.27</v>
      </c>
      <c r="C16" s="9">
        <v>-3000</v>
      </c>
      <c r="D16" s="8"/>
      <c r="E16" s="7">
        <f t="shared" si="0"/>
        <v>3104.2700000000004</v>
      </c>
    </row>
    <row r="17" spans="1:5" ht="20" customHeight="1" x14ac:dyDescent="0.15">
      <c r="A17" s="5" t="s">
        <v>14</v>
      </c>
      <c r="B17" s="8">
        <v>1401.4</v>
      </c>
      <c r="C17" s="9"/>
      <c r="D17" s="8"/>
      <c r="E17" s="7">
        <f t="shared" si="0"/>
        <v>1401.4</v>
      </c>
    </row>
    <row r="18" spans="1:5" ht="20" customHeight="1" x14ac:dyDescent="0.15">
      <c r="A18" s="5" t="s">
        <v>15</v>
      </c>
      <c r="B18" s="8">
        <v>465</v>
      </c>
      <c r="C18" s="9"/>
      <c r="D18" s="8"/>
      <c r="E18" s="7">
        <f t="shared" si="0"/>
        <v>465</v>
      </c>
    </row>
    <row r="19" spans="1:5" ht="20" customHeight="1" x14ac:dyDescent="0.15">
      <c r="A19" s="5" t="s">
        <v>16</v>
      </c>
      <c r="B19" s="8">
        <v>2311.87</v>
      </c>
      <c r="C19" s="9">
        <v>1531.73</v>
      </c>
      <c r="D19" s="8"/>
      <c r="E19" s="7">
        <f t="shared" si="0"/>
        <v>3843.6</v>
      </c>
    </row>
    <row r="20" spans="1:5" ht="20" customHeight="1" x14ac:dyDescent="0.15">
      <c r="A20" s="5" t="s">
        <v>17</v>
      </c>
      <c r="B20" s="8">
        <v>15040.85</v>
      </c>
      <c r="C20" s="9">
        <v>-425</v>
      </c>
      <c r="D20" s="8"/>
      <c r="E20" s="7">
        <f t="shared" si="0"/>
        <v>14615.85</v>
      </c>
    </row>
    <row r="21" spans="1:5" ht="20" customHeight="1" x14ac:dyDescent="0.15">
      <c r="A21" s="5" t="s">
        <v>18</v>
      </c>
      <c r="B21" s="8">
        <v>152</v>
      </c>
      <c r="C21" s="9">
        <v>5000</v>
      </c>
      <c r="D21" s="8"/>
      <c r="E21" s="7">
        <f t="shared" si="0"/>
        <v>5152</v>
      </c>
    </row>
    <row r="22" spans="1:5" ht="20" customHeight="1" x14ac:dyDescent="0.15">
      <c r="A22" s="5" t="s">
        <v>19</v>
      </c>
      <c r="B22" s="8">
        <v>4893.82</v>
      </c>
      <c r="C22" s="9">
        <v>5</v>
      </c>
      <c r="D22" s="8"/>
      <c r="E22" s="7">
        <f t="shared" si="0"/>
        <v>4898.82</v>
      </c>
    </row>
    <row r="23" spans="1:5" ht="20" customHeight="1" x14ac:dyDescent="0.15">
      <c r="A23" s="5" t="s">
        <v>20</v>
      </c>
      <c r="B23" s="8">
        <v>325</v>
      </c>
      <c r="C23" s="9"/>
      <c r="D23" s="8"/>
      <c r="E23" s="7">
        <f t="shared" si="0"/>
        <v>325</v>
      </c>
    </row>
    <row r="24" spans="1:5" ht="20" customHeight="1" x14ac:dyDescent="0.15">
      <c r="A24" s="5" t="s">
        <v>21</v>
      </c>
      <c r="B24" s="8">
        <v>52625.2</v>
      </c>
      <c r="C24" s="9">
        <v>14931.74</v>
      </c>
      <c r="D24" s="8"/>
      <c r="E24" s="7">
        <f t="shared" si="0"/>
        <v>67556.94</v>
      </c>
    </row>
    <row r="25" spans="1:5" ht="20" customHeight="1" x14ac:dyDescent="0.15">
      <c r="A25" s="5" t="s">
        <v>22</v>
      </c>
      <c r="B25" s="8">
        <v>0</v>
      </c>
      <c r="C25" s="9"/>
      <c r="D25" s="8"/>
      <c r="E25" s="7">
        <f t="shared" si="0"/>
        <v>0</v>
      </c>
    </row>
    <row r="26" spans="1:5" ht="47" customHeight="1" x14ac:dyDescent="0.15">
      <c r="A26" s="12" t="s">
        <v>23</v>
      </c>
      <c r="B26" s="13">
        <v>56507.61</v>
      </c>
      <c r="C26" s="9">
        <v>49544.67</v>
      </c>
      <c r="D26" s="8"/>
      <c r="E26" s="7">
        <f t="shared" si="0"/>
        <v>106052.28</v>
      </c>
    </row>
    <row r="27" spans="1:5" ht="19" customHeight="1" x14ac:dyDescent="0.15">
      <c r="A27" s="12" t="s">
        <v>24</v>
      </c>
      <c r="B27" s="13">
        <v>1458.57</v>
      </c>
      <c r="C27" s="9">
        <v>275</v>
      </c>
      <c r="D27" s="8"/>
      <c r="E27" s="7">
        <f t="shared" si="0"/>
        <v>1733.57</v>
      </c>
    </row>
    <row r="28" spans="1:5" ht="20" customHeight="1" x14ac:dyDescent="0.15">
      <c r="A28" s="5" t="s">
        <v>25</v>
      </c>
      <c r="B28" s="8">
        <v>1442.68</v>
      </c>
      <c r="C28" s="9"/>
      <c r="D28" s="8"/>
      <c r="E28" s="7">
        <f t="shared" si="0"/>
        <v>1442.68</v>
      </c>
    </row>
    <row r="29" spans="1:5" ht="20" customHeight="1" x14ac:dyDescent="0.15">
      <c r="A29" s="5" t="s">
        <v>26</v>
      </c>
      <c r="B29" s="8"/>
      <c r="C29" s="9"/>
      <c r="D29" s="8"/>
      <c r="E29" s="7">
        <f t="shared" si="0"/>
        <v>0</v>
      </c>
    </row>
    <row r="30" spans="1:5" ht="20" customHeight="1" x14ac:dyDescent="0.15">
      <c r="A30" s="5" t="s">
        <v>27</v>
      </c>
      <c r="B30" s="8">
        <v>20000</v>
      </c>
      <c r="C30" s="9">
        <v>-5000</v>
      </c>
      <c r="D30" s="8"/>
      <c r="E30" s="7">
        <f t="shared" si="0"/>
        <v>15000</v>
      </c>
    </row>
    <row r="31" spans="1:5" ht="20" customHeight="1" x14ac:dyDescent="0.15">
      <c r="A31" s="5" t="s">
        <v>28</v>
      </c>
      <c r="B31" s="8">
        <v>3650</v>
      </c>
      <c r="C31" s="9"/>
      <c r="D31" s="8"/>
      <c r="E31" s="7">
        <f t="shared" si="0"/>
        <v>3650</v>
      </c>
    </row>
    <row r="32" spans="1:5" ht="20" customHeight="1" x14ac:dyDescent="0.15">
      <c r="A32" s="5" t="s">
        <v>29</v>
      </c>
      <c r="B32" s="8">
        <v>43.98</v>
      </c>
      <c r="C32" s="9"/>
      <c r="D32" s="8"/>
      <c r="E32" s="7">
        <f t="shared" si="0"/>
        <v>43.98</v>
      </c>
    </row>
    <row r="33" spans="1:6" ht="20" customHeight="1" x14ac:dyDescent="0.15">
      <c r="A33" s="5" t="s">
        <v>30</v>
      </c>
      <c r="B33" s="8">
        <v>2050.58</v>
      </c>
      <c r="C33" s="9">
        <v>35</v>
      </c>
      <c r="D33" s="8"/>
      <c r="E33" s="7">
        <f t="shared" si="0"/>
        <v>2085.58</v>
      </c>
    </row>
    <row r="34" spans="1:6" ht="20" customHeight="1" x14ac:dyDescent="0.15">
      <c r="A34" s="5" t="s">
        <v>31</v>
      </c>
      <c r="B34" s="8">
        <v>12934.83</v>
      </c>
      <c r="C34" s="9">
        <v>150</v>
      </c>
      <c r="D34" s="8"/>
      <c r="E34" s="7">
        <f t="shared" si="0"/>
        <v>13084.83</v>
      </c>
    </row>
    <row r="35" spans="1:6" ht="20" customHeight="1" x14ac:dyDescent="0.15">
      <c r="A35" s="5" t="s">
        <v>32</v>
      </c>
      <c r="B35" s="8">
        <v>9961.26</v>
      </c>
      <c r="C35" s="9">
        <v>175</v>
      </c>
      <c r="D35" s="8"/>
      <c r="E35" s="7">
        <f t="shared" si="0"/>
        <v>10136.26</v>
      </c>
    </row>
    <row r="36" spans="1:6" ht="20" customHeight="1" x14ac:dyDescent="0.15">
      <c r="A36" s="5" t="s">
        <v>33</v>
      </c>
      <c r="B36" s="8">
        <v>6683.37</v>
      </c>
      <c r="C36" s="9">
        <v>15</v>
      </c>
      <c r="D36" s="8"/>
      <c r="E36" s="7">
        <f t="shared" si="0"/>
        <v>6698.37</v>
      </c>
    </row>
    <row r="37" spans="1:6" ht="20" customHeight="1" x14ac:dyDescent="0.15">
      <c r="A37" s="5" t="s">
        <v>34</v>
      </c>
      <c r="B37" s="8">
        <v>4794.25</v>
      </c>
      <c r="C37" s="9">
        <v>37.5</v>
      </c>
      <c r="D37" s="8"/>
      <c r="E37" s="7">
        <f t="shared" si="0"/>
        <v>4831.75</v>
      </c>
    </row>
    <row r="38" spans="1:6" ht="20" customHeight="1" x14ac:dyDescent="0.15">
      <c r="A38" s="5" t="s">
        <v>35</v>
      </c>
      <c r="B38" s="8">
        <v>26721.86</v>
      </c>
      <c r="C38" s="9"/>
      <c r="D38" s="8"/>
      <c r="E38" s="7">
        <f t="shared" si="0"/>
        <v>26721.86</v>
      </c>
    </row>
    <row r="39" spans="1:6" ht="20" customHeight="1" x14ac:dyDescent="0.15">
      <c r="A39" s="5" t="s">
        <v>36</v>
      </c>
      <c r="B39" s="8">
        <v>4264.3599999999997</v>
      </c>
      <c r="C39" s="9"/>
      <c r="D39" s="8"/>
      <c r="E39" s="7">
        <f t="shared" si="0"/>
        <v>4264.3599999999997</v>
      </c>
    </row>
    <row r="40" spans="1:6" ht="20" customHeight="1" x14ac:dyDescent="0.15">
      <c r="A40" s="5" t="s">
        <v>37</v>
      </c>
      <c r="B40" s="14">
        <v>9025.9500000000007</v>
      </c>
      <c r="C40" s="9">
        <v>60</v>
      </c>
      <c r="D40" s="8"/>
      <c r="E40" s="7">
        <f t="shared" si="0"/>
        <v>9085.9500000000007</v>
      </c>
    </row>
    <row r="41" spans="1:6" ht="20" customHeight="1" x14ac:dyDescent="0.15">
      <c r="A41" s="15" t="s">
        <v>38</v>
      </c>
      <c r="B41" s="16">
        <f>SUM(B2:B40)</f>
        <v>264418.34999999998</v>
      </c>
      <c r="C41" s="16">
        <f>SUM(C2:C40)</f>
        <v>61910.06</v>
      </c>
      <c r="D41" s="17"/>
      <c r="E41" s="16">
        <f>SUM(E2:E40)</f>
        <v>326328.40999999997</v>
      </c>
      <c r="F41" s="18"/>
    </row>
    <row r="42" spans="1:6" ht="20" customHeight="1" x14ac:dyDescent="0.15">
      <c r="A42" s="15"/>
      <c r="B42" s="20"/>
      <c r="C42" s="20"/>
      <c r="D42" s="19"/>
      <c r="E42" s="20"/>
      <c r="F42" s="18"/>
    </row>
    <row r="43" spans="1:6" ht="20" customHeight="1" x14ac:dyDescent="0.15">
      <c r="A43" s="15"/>
      <c r="B43" s="20"/>
      <c r="C43" s="20"/>
      <c r="D43" s="19"/>
      <c r="E43" s="20"/>
      <c r="F43" s="18"/>
    </row>
    <row r="44" spans="1:6" ht="28" customHeight="1" x14ac:dyDescent="0.15">
      <c r="A44" s="15" t="s">
        <v>54</v>
      </c>
      <c r="B44" s="20">
        <v>8993</v>
      </c>
      <c r="C44" s="20"/>
      <c r="D44" s="19" t="s">
        <v>55</v>
      </c>
      <c r="E44" s="20">
        <v>0</v>
      </c>
      <c r="F44" s="18"/>
    </row>
    <row r="45" spans="1:6" ht="20" customHeight="1" x14ac:dyDescent="0.15">
      <c r="A45" s="15" t="s">
        <v>39</v>
      </c>
      <c r="B45" s="20"/>
      <c r="C45" s="20"/>
      <c r="D45" s="19"/>
      <c r="E45" s="20"/>
    </row>
    <row r="46" spans="1:6" ht="20" customHeight="1" x14ac:dyDescent="0.15">
      <c r="A46" s="5" t="s">
        <v>40</v>
      </c>
      <c r="B46" s="20">
        <v>20551.64</v>
      </c>
      <c r="C46" s="21"/>
      <c r="D46" s="22"/>
      <c r="E46" s="9">
        <f>B46+C46+D46</f>
        <v>20551.64</v>
      </c>
    </row>
    <row r="47" spans="1:6" ht="20" customHeight="1" x14ac:dyDescent="0.15">
      <c r="A47" s="5" t="s">
        <v>41</v>
      </c>
      <c r="B47" s="20">
        <v>180678.13</v>
      </c>
      <c r="C47" s="21">
        <v>24.02</v>
      </c>
      <c r="D47" s="22"/>
      <c r="E47" s="9">
        <f t="shared" ref="E47:E50" si="1">B47+C47</f>
        <v>180702.15</v>
      </c>
    </row>
    <row r="48" spans="1:6" ht="37" customHeight="1" x14ac:dyDescent="0.15">
      <c r="A48" s="5" t="s">
        <v>42</v>
      </c>
      <c r="B48" s="20">
        <v>168731.67</v>
      </c>
      <c r="C48" s="21">
        <v>-18291.060000000001</v>
      </c>
      <c r="D48" s="8"/>
      <c r="E48" s="9">
        <f t="shared" si="1"/>
        <v>150440.61000000002</v>
      </c>
    </row>
    <row r="49" spans="1:6" ht="41" customHeight="1" x14ac:dyDescent="0.15">
      <c r="A49" s="5" t="s">
        <v>43</v>
      </c>
      <c r="B49" s="20">
        <v>84080.47</v>
      </c>
      <c r="C49" s="21">
        <v>17789.099999999999</v>
      </c>
      <c r="D49" s="8"/>
      <c r="E49" s="9">
        <f t="shared" si="1"/>
        <v>101869.57</v>
      </c>
    </row>
    <row r="50" spans="1:6" ht="20" customHeight="1" x14ac:dyDescent="0.15">
      <c r="A50" s="5" t="s">
        <v>44</v>
      </c>
      <c r="B50" s="20">
        <v>393997.06</v>
      </c>
      <c r="C50" s="21"/>
      <c r="D50" s="22"/>
      <c r="E50" s="9">
        <f t="shared" si="1"/>
        <v>393997.06</v>
      </c>
    </row>
    <row r="51" spans="1:6" ht="20" customHeight="1" x14ac:dyDescent="0.15">
      <c r="A51" s="5" t="s">
        <v>45</v>
      </c>
      <c r="B51" s="20">
        <v>91165.07</v>
      </c>
      <c r="C51" s="23">
        <v>-9440.7900000000009</v>
      </c>
      <c r="D51" s="24"/>
      <c r="E51" s="9">
        <f>B51+C51+D51</f>
        <v>81724.28</v>
      </c>
    </row>
    <row r="52" spans="1:6" ht="20" customHeight="1" x14ac:dyDescent="0.15">
      <c r="A52" s="15" t="s">
        <v>46</v>
      </c>
      <c r="B52" s="25">
        <f>B44+B46+B47+B48+B49+B50+B51</f>
        <v>948197.04</v>
      </c>
      <c r="C52" s="25">
        <f>SUM(C46:C51)</f>
        <v>-9918.7300000000032</v>
      </c>
      <c r="D52" s="25">
        <v>-8993</v>
      </c>
      <c r="E52" s="25">
        <f>E44+E46+E47+E48+E49+E50+E51</f>
        <v>929285.31</v>
      </c>
    </row>
    <row r="53" spans="1:6" ht="39" customHeight="1" x14ac:dyDescent="0.15">
      <c r="A53" s="12" t="s">
        <v>47</v>
      </c>
      <c r="B53" s="8"/>
      <c r="C53" s="9">
        <v>41.24</v>
      </c>
      <c r="D53" s="8"/>
      <c r="E53" s="9">
        <f t="shared" ref="E53:E54" si="2">B53+C53</f>
        <v>41.24</v>
      </c>
    </row>
    <row r="54" spans="1:6" s="5" customFormat="1" ht="37" customHeight="1" x14ac:dyDescent="0.15">
      <c r="A54" s="12" t="s">
        <v>48</v>
      </c>
      <c r="B54" s="13"/>
      <c r="C54" s="13">
        <v>-1499.02</v>
      </c>
      <c r="D54" s="13"/>
      <c r="E54" s="9">
        <f t="shared" si="2"/>
        <v>-1499.02</v>
      </c>
    </row>
    <row r="55" spans="1:6" s="5" customFormat="1" ht="20" customHeight="1" thickBot="1" x14ac:dyDescent="0.2">
      <c r="A55" s="15" t="s">
        <v>49</v>
      </c>
      <c r="B55" s="26">
        <f>B41+B52</f>
        <v>1212615.3900000001</v>
      </c>
      <c r="C55" s="26">
        <f>C41+C52+C53+C54</f>
        <v>50533.549999999996</v>
      </c>
      <c r="D55" s="26">
        <f>D41+D52</f>
        <v>-8993</v>
      </c>
      <c r="E55" s="26">
        <f>E41+E52+E53+E54</f>
        <v>1254155.94</v>
      </c>
    </row>
    <row r="56" spans="1:6" s="5" customFormat="1" ht="26" customHeight="1" thickTop="1" x14ac:dyDescent="0.15">
      <c r="B56" s="12"/>
      <c r="C56" s="12"/>
      <c r="D56" s="12"/>
      <c r="E56" s="27"/>
      <c r="F56" s="28"/>
    </row>
    <row r="57" spans="1:6" s="5" customFormat="1" ht="26" customHeight="1" x14ac:dyDescent="0.15">
      <c r="B57" s="12"/>
      <c r="C57" s="12"/>
      <c r="D57" s="12"/>
      <c r="E57" s="12"/>
    </row>
    <row r="58" spans="1:6" s="5" customFormat="1" ht="26" customHeight="1" x14ac:dyDescent="0.15">
      <c r="B58" s="12"/>
      <c r="C58" s="12"/>
      <c r="D58" s="12"/>
      <c r="E58" s="12"/>
    </row>
    <row r="59" spans="1:6" s="5" customFormat="1" ht="26" customHeight="1" x14ac:dyDescent="0.15">
      <c r="B59" s="12"/>
      <c r="C59" s="12"/>
      <c r="D59" s="12"/>
      <c r="E59" s="12"/>
    </row>
    <row r="60" spans="1:6" s="5" customFormat="1" ht="26" customHeight="1" x14ac:dyDescent="0.15">
      <c r="B60" s="12"/>
      <c r="C60" s="12"/>
      <c r="D60" s="12"/>
      <c r="E60" s="12"/>
    </row>
    <row r="61" spans="1:6" s="5" customFormat="1" ht="26" customHeight="1" x14ac:dyDescent="0.15">
      <c r="B61" s="12"/>
      <c r="C61" s="12"/>
      <c r="D61" s="12"/>
      <c r="E61" s="12"/>
    </row>
    <row r="62" spans="1:6" s="5" customFormat="1" ht="26" customHeight="1" x14ac:dyDescent="0.15">
      <c r="B62" s="12"/>
      <c r="C62" s="12"/>
      <c r="D62" s="12"/>
      <c r="E62" s="12"/>
    </row>
    <row r="63" spans="1:6" s="5" customFormat="1" ht="11" x14ac:dyDescent="0.15">
      <c r="B63" s="12"/>
      <c r="C63" s="12"/>
      <c r="D63" s="12"/>
      <c r="E63" s="12"/>
    </row>
    <row r="64" spans="1:6" s="5" customFormat="1" ht="11" x14ac:dyDescent="0.15">
      <c r="B64" s="12"/>
      <c r="C64" s="12"/>
      <c r="D64" s="12"/>
      <c r="E64" s="12"/>
    </row>
    <row r="65" spans="2:5" s="5" customFormat="1" ht="11" x14ac:dyDescent="0.15">
      <c r="B65" s="12"/>
      <c r="C65" s="12"/>
      <c r="D65" s="12"/>
      <c r="E65" s="12"/>
    </row>
    <row r="66" spans="2:5" s="5" customFormat="1" ht="11" x14ac:dyDescent="0.15">
      <c r="B66" s="12"/>
      <c r="C66" s="12"/>
      <c r="D66" s="12"/>
      <c r="E66" s="12"/>
    </row>
    <row r="67" spans="2:5" s="5" customFormat="1" ht="11" x14ac:dyDescent="0.15">
      <c r="B67" s="12"/>
      <c r="C67" s="12"/>
      <c r="D67" s="12"/>
      <c r="E67" s="12"/>
    </row>
    <row r="68" spans="2:5" s="5" customFormat="1" ht="11" x14ac:dyDescent="0.15">
      <c r="B68" s="12"/>
      <c r="C68" s="12"/>
      <c r="D68" s="12"/>
      <c r="E68" s="12"/>
    </row>
    <row r="69" spans="2:5" s="5" customFormat="1" ht="11" x14ac:dyDescent="0.15">
      <c r="B69" s="12"/>
      <c r="C69" s="12"/>
      <c r="D69" s="12"/>
      <c r="E69" s="12"/>
    </row>
    <row r="70" spans="2:5" s="5" customFormat="1" ht="11" x14ac:dyDescent="0.15">
      <c r="B70" s="12"/>
      <c r="C70" s="12"/>
      <c r="D70" s="12"/>
      <c r="E70" s="12"/>
    </row>
    <row r="71" spans="2:5" s="5" customFormat="1" ht="11" x14ac:dyDescent="0.15">
      <c r="B71" s="12"/>
      <c r="C71" s="12"/>
      <c r="D71" s="12"/>
      <c r="E71" s="12"/>
    </row>
    <row r="72" spans="2:5" s="5" customFormat="1" ht="11" x14ac:dyDescent="0.15">
      <c r="B72" s="12"/>
      <c r="C72" s="12"/>
      <c r="D72" s="12"/>
      <c r="E72" s="12"/>
    </row>
    <row r="73" spans="2:5" x14ac:dyDescent="0.15">
      <c r="B73" s="29"/>
      <c r="C73" s="29"/>
      <c r="D73" s="29"/>
      <c r="E73" s="29"/>
    </row>
    <row r="74" spans="2:5" x14ac:dyDescent="0.15">
      <c r="B74" s="29"/>
      <c r="C74" s="29"/>
      <c r="D74" s="29"/>
      <c r="E74" s="29"/>
    </row>
    <row r="75" spans="2:5" x14ac:dyDescent="0.15">
      <c r="B75" s="29"/>
      <c r="C75" s="29"/>
      <c r="D75" s="29"/>
      <c r="E75" s="29"/>
    </row>
    <row r="76" spans="2:5" x14ac:dyDescent="0.15">
      <c r="B76" s="29"/>
      <c r="C76" s="29"/>
      <c r="D76" s="29"/>
      <c r="E76" s="29"/>
    </row>
    <row r="77" spans="2:5" x14ac:dyDescent="0.15">
      <c r="B77" s="29"/>
      <c r="C77" s="29"/>
      <c r="D77" s="29"/>
      <c r="E77" s="29"/>
    </row>
  </sheetData>
  <phoneticPr fontId="4" type="noConversion"/>
  <printOptions horizontalCentered="1" gridLines="1"/>
  <pageMargins left="0.3" right="0.3" top="1.25" bottom="0.3" header="0.5" footer="0.5"/>
  <pageSetup scale="85" orientation="portrait" horizontalDpi="4294967292" verticalDpi="4294967292"/>
  <headerFooter>
    <oddHeader>&amp;C&amp;"Verdana Bold,Bold"&amp;12&amp;K000000OLA_x000D_General Fund / Enterprise Balances_x000D_As of 12/31/24_x000D_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7"/>
  <sheetViews>
    <sheetView showRuler="0" zoomScale="133" workbookViewId="0">
      <pane ySplit="1" topLeftCell="A53" activePane="bottomLeft" state="frozen"/>
      <selection pane="bottomLeft" activeCell="C10" sqref="C10"/>
    </sheetView>
  </sheetViews>
  <sheetFormatPr baseColWidth="10" defaultColWidth="11" defaultRowHeight="13" x14ac:dyDescent="0.15"/>
  <cols>
    <col min="1" max="1" width="29" customWidth="1"/>
    <col min="2" max="2" width="13.83203125" style="30" customWidth="1"/>
    <col min="3" max="3" width="11.33203125" style="31" customWidth="1"/>
    <col min="4" max="4" width="23.1640625" style="31" customWidth="1"/>
    <col min="5" max="5" width="12.6640625" style="30" customWidth="1"/>
    <col min="6" max="6" width="22" customWidth="1"/>
  </cols>
  <sheetData>
    <row r="1" spans="1:8" ht="48" x14ac:dyDescent="0.15">
      <c r="A1" s="1" t="s">
        <v>0</v>
      </c>
      <c r="B1" s="2" t="s">
        <v>50</v>
      </c>
      <c r="C1" s="3" t="s">
        <v>67</v>
      </c>
      <c r="D1" s="4" t="s">
        <v>68</v>
      </c>
      <c r="E1" s="4" t="s">
        <v>69</v>
      </c>
      <c r="F1" s="2"/>
    </row>
    <row r="2" spans="1:8" ht="20" customHeight="1" x14ac:dyDescent="0.15">
      <c r="A2" s="5" t="s">
        <v>1</v>
      </c>
      <c r="B2" s="6">
        <v>20196.38</v>
      </c>
      <c r="C2" s="7">
        <v>410.37</v>
      </c>
      <c r="D2" s="6"/>
      <c r="E2" s="7">
        <f t="shared" ref="E2:E40" si="0">B2+C2</f>
        <v>20606.75</v>
      </c>
    </row>
    <row r="3" spans="1:8" ht="20" customHeight="1" x14ac:dyDescent="0.15">
      <c r="A3" s="5" t="s">
        <v>2</v>
      </c>
      <c r="B3" s="8">
        <v>14626.26</v>
      </c>
      <c r="C3" s="9">
        <v>36.1</v>
      </c>
      <c r="D3" s="8"/>
      <c r="E3" s="7">
        <f t="shared" si="0"/>
        <v>14662.36</v>
      </c>
    </row>
    <row r="4" spans="1:8" ht="20" customHeight="1" x14ac:dyDescent="0.15">
      <c r="A4" s="5" t="s">
        <v>3</v>
      </c>
      <c r="B4" s="8">
        <v>1073.27</v>
      </c>
      <c r="C4" s="9">
        <v>10</v>
      </c>
      <c r="D4" s="8"/>
      <c r="E4" s="7">
        <f t="shared" si="0"/>
        <v>1083.27</v>
      </c>
    </row>
    <row r="5" spans="1:8" ht="20" customHeight="1" x14ac:dyDescent="0.15">
      <c r="A5" s="5" t="s">
        <v>4</v>
      </c>
      <c r="B5" s="8">
        <v>1067.6300000000001</v>
      </c>
      <c r="C5" s="9">
        <v>600</v>
      </c>
      <c r="D5" s="8"/>
      <c r="E5" s="7">
        <f t="shared" si="0"/>
        <v>1667.63</v>
      </c>
    </row>
    <row r="6" spans="1:8" ht="20" customHeight="1" x14ac:dyDescent="0.15">
      <c r="A6" s="5" t="s">
        <v>5</v>
      </c>
      <c r="B6" s="8">
        <v>-8106.86</v>
      </c>
      <c r="C6" s="9">
        <v>8106.86</v>
      </c>
      <c r="D6" s="8"/>
      <c r="E6" s="7">
        <f t="shared" si="0"/>
        <v>0</v>
      </c>
    </row>
    <row r="7" spans="1:8" ht="20" customHeight="1" x14ac:dyDescent="0.15">
      <c r="A7" s="5" t="s">
        <v>59</v>
      </c>
      <c r="B7" s="8"/>
      <c r="C7" s="9">
        <v>-8989.49</v>
      </c>
      <c r="D7" s="8"/>
      <c r="E7" s="7">
        <f t="shared" si="0"/>
        <v>-8989.49</v>
      </c>
    </row>
    <row r="8" spans="1:8" ht="20" customHeight="1" x14ac:dyDescent="0.15">
      <c r="A8" s="5" t="s">
        <v>60</v>
      </c>
      <c r="B8" s="8"/>
      <c r="C8" s="9">
        <v>-15577.84</v>
      </c>
      <c r="D8" s="8"/>
      <c r="E8" s="7">
        <f t="shared" si="0"/>
        <v>-15577.84</v>
      </c>
    </row>
    <row r="9" spans="1:8" ht="20" customHeight="1" x14ac:dyDescent="0.15">
      <c r="A9" s="5" t="s">
        <v>6</v>
      </c>
      <c r="B9" s="8">
        <v>-2136.4899999999998</v>
      </c>
      <c r="C9" s="9">
        <v>-14145.52</v>
      </c>
      <c r="D9" s="8"/>
      <c r="E9" s="7">
        <f t="shared" si="0"/>
        <v>-16282.01</v>
      </c>
    </row>
    <row r="10" spans="1:8" ht="20" customHeight="1" x14ac:dyDescent="0.15">
      <c r="A10" s="5" t="s">
        <v>7</v>
      </c>
      <c r="B10" s="8">
        <v>-12581.69</v>
      </c>
      <c r="C10" s="9">
        <v>12581.69</v>
      </c>
      <c r="D10" s="8"/>
      <c r="E10" s="7">
        <f t="shared" si="0"/>
        <v>0</v>
      </c>
    </row>
    <row r="11" spans="1:8" ht="20" customHeight="1" x14ac:dyDescent="0.15">
      <c r="A11" s="5" t="s">
        <v>8</v>
      </c>
      <c r="B11" s="8">
        <v>-240</v>
      </c>
      <c r="C11" s="9">
        <v>-1798</v>
      </c>
      <c r="D11" s="8"/>
      <c r="E11" s="7">
        <f t="shared" si="0"/>
        <v>-2038</v>
      </c>
    </row>
    <row r="12" spans="1:8" ht="20" customHeight="1" x14ac:dyDescent="0.15">
      <c r="A12" s="5" t="s">
        <v>9</v>
      </c>
      <c r="B12" s="8">
        <v>4316.26</v>
      </c>
      <c r="C12" s="9"/>
      <c r="D12" s="8"/>
      <c r="E12" s="7">
        <f t="shared" si="0"/>
        <v>4316.26</v>
      </c>
    </row>
    <row r="13" spans="1:8" ht="20" customHeight="1" x14ac:dyDescent="0.15">
      <c r="A13" s="5" t="s">
        <v>10</v>
      </c>
      <c r="B13" s="8">
        <v>1250.17</v>
      </c>
      <c r="C13" s="9"/>
      <c r="D13" s="9"/>
      <c r="E13" s="7">
        <f t="shared" si="0"/>
        <v>1250.17</v>
      </c>
      <c r="F13" s="10"/>
      <c r="G13" s="10"/>
      <c r="H13" s="10"/>
    </row>
    <row r="14" spans="1:8" ht="20" customHeight="1" x14ac:dyDescent="0.15">
      <c r="A14" s="5" t="s">
        <v>11</v>
      </c>
      <c r="B14" s="11">
        <v>496.3</v>
      </c>
      <c r="C14" s="9"/>
      <c r="D14" s="9"/>
      <c r="E14" s="7">
        <f t="shared" si="0"/>
        <v>496.3</v>
      </c>
      <c r="F14" s="10"/>
      <c r="G14" s="10"/>
      <c r="H14" s="10"/>
    </row>
    <row r="15" spans="1:8" ht="20" customHeight="1" x14ac:dyDescent="0.15">
      <c r="A15" s="5" t="s">
        <v>12</v>
      </c>
      <c r="B15" s="8">
        <v>1598.41</v>
      </c>
      <c r="C15" s="9">
        <v>46.25</v>
      </c>
      <c r="D15" s="8"/>
      <c r="E15" s="7">
        <f t="shared" si="0"/>
        <v>1644.66</v>
      </c>
    </row>
    <row r="16" spans="1:8" ht="20" customHeight="1" x14ac:dyDescent="0.15">
      <c r="A16" s="5" t="s">
        <v>13</v>
      </c>
      <c r="B16" s="8">
        <v>6104.27</v>
      </c>
      <c r="C16" s="9">
        <v>-3000</v>
      </c>
      <c r="D16" s="8"/>
      <c r="E16" s="7">
        <f t="shared" si="0"/>
        <v>3104.2700000000004</v>
      </c>
    </row>
    <row r="17" spans="1:5" ht="20" customHeight="1" x14ac:dyDescent="0.15">
      <c r="A17" s="5" t="s">
        <v>14</v>
      </c>
      <c r="B17" s="8">
        <v>1401.4</v>
      </c>
      <c r="C17" s="9"/>
      <c r="D17" s="8"/>
      <c r="E17" s="7">
        <f t="shared" si="0"/>
        <v>1401.4</v>
      </c>
    </row>
    <row r="18" spans="1:5" ht="20" customHeight="1" x14ac:dyDescent="0.15">
      <c r="A18" s="5" t="s">
        <v>15</v>
      </c>
      <c r="B18" s="8">
        <v>465</v>
      </c>
      <c r="C18" s="9"/>
      <c r="D18" s="8"/>
      <c r="E18" s="7">
        <f t="shared" si="0"/>
        <v>465</v>
      </c>
    </row>
    <row r="19" spans="1:5" ht="20" customHeight="1" x14ac:dyDescent="0.15">
      <c r="A19" s="5" t="s">
        <v>16</v>
      </c>
      <c r="B19" s="8">
        <v>2311.87</v>
      </c>
      <c r="C19" s="9">
        <v>397.65</v>
      </c>
      <c r="D19" s="8"/>
      <c r="E19" s="7">
        <f t="shared" si="0"/>
        <v>2709.52</v>
      </c>
    </row>
    <row r="20" spans="1:5" ht="20" customHeight="1" x14ac:dyDescent="0.15">
      <c r="A20" s="5" t="s">
        <v>17</v>
      </c>
      <c r="B20" s="8">
        <v>15040.85</v>
      </c>
      <c r="C20" s="9">
        <v>-425</v>
      </c>
      <c r="D20" s="8"/>
      <c r="E20" s="7">
        <f t="shared" si="0"/>
        <v>14615.85</v>
      </c>
    </row>
    <row r="21" spans="1:5" ht="20" customHeight="1" x14ac:dyDescent="0.15">
      <c r="A21" s="5" t="s">
        <v>18</v>
      </c>
      <c r="B21" s="8">
        <v>152</v>
      </c>
      <c r="C21" s="9">
        <v>5000</v>
      </c>
      <c r="D21" s="8"/>
      <c r="E21" s="7">
        <f t="shared" si="0"/>
        <v>5152</v>
      </c>
    </row>
    <row r="22" spans="1:5" ht="20" customHeight="1" x14ac:dyDescent="0.15">
      <c r="A22" s="5" t="s">
        <v>19</v>
      </c>
      <c r="B22" s="8">
        <v>4893.82</v>
      </c>
      <c r="C22" s="9">
        <v>10</v>
      </c>
      <c r="D22" s="8"/>
      <c r="E22" s="7">
        <f t="shared" si="0"/>
        <v>4903.82</v>
      </c>
    </row>
    <row r="23" spans="1:5" ht="20" customHeight="1" x14ac:dyDescent="0.15">
      <c r="A23" s="5" t="s">
        <v>20</v>
      </c>
      <c r="B23" s="8">
        <v>325</v>
      </c>
      <c r="C23" s="9"/>
      <c r="D23" s="8"/>
      <c r="E23" s="7">
        <f t="shared" si="0"/>
        <v>325</v>
      </c>
    </row>
    <row r="24" spans="1:5" ht="20" customHeight="1" x14ac:dyDescent="0.15">
      <c r="A24" s="5" t="s">
        <v>21</v>
      </c>
      <c r="B24" s="8">
        <v>52625.2</v>
      </c>
      <c r="C24" s="9">
        <v>15071.74</v>
      </c>
      <c r="D24" s="8"/>
      <c r="E24" s="7">
        <f t="shared" si="0"/>
        <v>67696.94</v>
      </c>
    </row>
    <row r="25" spans="1:5" ht="20" customHeight="1" x14ac:dyDescent="0.15">
      <c r="A25" s="5" t="s">
        <v>22</v>
      </c>
      <c r="B25" s="8">
        <v>0</v>
      </c>
      <c r="C25" s="9"/>
      <c r="D25" s="8"/>
      <c r="E25" s="7">
        <f t="shared" si="0"/>
        <v>0</v>
      </c>
    </row>
    <row r="26" spans="1:5" ht="47" customHeight="1" x14ac:dyDescent="0.15">
      <c r="A26" s="12" t="s">
        <v>23</v>
      </c>
      <c r="B26" s="13">
        <v>56507.61</v>
      </c>
      <c r="C26" s="9">
        <v>48526.7</v>
      </c>
      <c r="D26" s="8"/>
      <c r="E26" s="7">
        <f t="shared" si="0"/>
        <v>105034.31</v>
      </c>
    </row>
    <row r="27" spans="1:5" ht="19" customHeight="1" x14ac:dyDescent="0.15">
      <c r="A27" s="12" t="s">
        <v>24</v>
      </c>
      <c r="B27" s="13">
        <v>1458.57</v>
      </c>
      <c r="C27" s="9">
        <v>2775</v>
      </c>
      <c r="D27" s="8"/>
      <c r="E27" s="7">
        <f t="shared" si="0"/>
        <v>4233.57</v>
      </c>
    </row>
    <row r="28" spans="1:5" ht="20" customHeight="1" x14ac:dyDescent="0.15">
      <c r="A28" s="5" t="s">
        <v>25</v>
      </c>
      <c r="B28" s="8">
        <v>1442.68</v>
      </c>
      <c r="C28" s="9"/>
      <c r="D28" s="8"/>
      <c r="E28" s="7">
        <f t="shared" si="0"/>
        <v>1442.68</v>
      </c>
    </row>
    <row r="29" spans="1:5" ht="20" customHeight="1" x14ac:dyDescent="0.15">
      <c r="A29" s="5" t="s">
        <v>26</v>
      </c>
      <c r="B29" s="8"/>
      <c r="C29" s="9"/>
      <c r="D29" s="8"/>
      <c r="E29" s="7">
        <f t="shared" si="0"/>
        <v>0</v>
      </c>
    </row>
    <row r="30" spans="1:5" ht="20" customHeight="1" x14ac:dyDescent="0.15">
      <c r="A30" s="5" t="s">
        <v>27</v>
      </c>
      <c r="B30" s="8">
        <v>20000</v>
      </c>
      <c r="C30" s="9">
        <v>-5000</v>
      </c>
      <c r="D30" s="8"/>
      <c r="E30" s="7">
        <f t="shared" si="0"/>
        <v>15000</v>
      </c>
    </row>
    <row r="31" spans="1:5" ht="20" customHeight="1" x14ac:dyDescent="0.15">
      <c r="A31" s="5" t="s">
        <v>28</v>
      </c>
      <c r="B31" s="8">
        <v>3650</v>
      </c>
      <c r="C31" s="9"/>
      <c r="D31" s="8"/>
      <c r="E31" s="7">
        <f t="shared" si="0"/>
        <v>3650</v>
      </c>
    </row>
    <row r="32" spans="1:5" ht="20" customHeight="1" x14ac:dyDescent="0.15">
      <c r="A32" s="5" t="s">
        <v>29</v>
      </c>
      <c r="B32" s="8">
        <v>43.98</v>
      </c>
      <c r="C32" s="9"/>
      <c r="D32" s="8"/>
      <c r="E32" s="7">
        <f t="shared" si="0"/>
        <v>43.98</v>
      </c>
    </row>
    <row r="33" spans="1:6" ht="20" customHeight="1" x14ac:dyDescent="0.15">
      <c r="A33" s="5" t="s">
        <v>30</v>
      </c>
      <c r="B33" s="8">
        <v>2050.58</v>
      </c>
      <c r="C33" s="9">
        <v>45</v>
      </c>
      <c r="D33" s="8"/>
      <c r="E33" s="7">
        <f t="shared" si="0"/>
        <v>2095.58</v>
      </c>
    </row>
    <row r="34" spans="1:6" ht="20" customHeight="1" x14ac:dyDescent="0.15">
      <c r="A34" s="5" t="s">
        <v>31</v>
      </c>
      <c r="B34" s="8">
        <v>12934.83</v>
      </c>
      <c r="C34" s="9">
        <v>230</v>
      </c>
      <c r="D34" s="8"/>
      <c r="E34" s="7">
        <f t="shared" si="0"/>
        <v>13164.83</v>
      </c>
    </row>
    <row r="35" spans="1:6" ht="20" customHeight="1" x14ac:dyDescent="0.15">
      <c r="A35" s="5" t="s">
        <v>32</v>
      </c>
      <c r="B35" s="8">
        <v>9961.26</v>
      </c>
      <c r="C35" s="9">
        <v>335</v>
      </c>
      <c r="D35" s="8"/>
      <c r="E35" s="7">
        <f t="shared" si="0"/>
        <v>10296.26</v>
      </c>
    </row>
    <row r="36" spans="1:6" ht="20" customHeight="1" x14ac:dyDescent="0.15">
      <c r="A36" s="5" t="s">
        <v>33</v>
      </c>
      <c r="B36" s="8">
        <v>6683.37</v>
      </c>
      <c r="C36" s="9">
        <v>15</v>
      </c>
      <c r="D36" s="8"/>
      <c r="E36" s="7">
        <f t="shared" si="0"/>
        <v>6698.37</v>
      </c>
    </row>
    <row r="37" spans="1:6" ht="20" customHeight="1" x14ac:dyDescent="0.15">
      <c r="A37" s="5" t="s">
        <v>34</v>
      </c>
      <c r="B37" s="8">
        <v>4794.25</v>
      </c>
      <c r="C37" s="9">
        <v>77.5</v>
      </c>
      <c r="D37" s="8"/>
      <c r="E37" s="7">
        <f t="shared" si="0"/>
        <v>4871.75</v>
      </c>
    </row>
    <row r="38" spans="1:6" ht="20" customHeight="1" x14ac:dyDescent="0.15">
      <c r="A38" s="5" t="s">
        <v>35</v>
      </c>
      <c r="B38" s="8">
        <v>26721.86</v>
      </c>
      <c r="C38" s="9"/>
      <c r="D38" s="8"/>
      <c r="E38" s="7">
        <f t="shared" si="0"/>
        <v>26721.86</v>
      </c>
    </row>
    <row r="39" spans="1:6" ht="20" customHeight="1" x14ac:dyDescent="0.15">
      <c r="A39" s="5" t="s">
        <v>36</v>
      </c>
      <c r="B39" s="8">
        <v>4264.3599999999997</v>
      </c>
      <c r="C39" s="9"/>
      <c r="D39" s="8"/>
      <c r="E39" s="7">
        <f t="shared" si="0"/>
        <v>4264.3599999999997</v>
      </c>
    </row>
    <row r="40" spans="1:6" ht="20" customHeight="1" x14ac:dyDescent="0.15">
      <c r="A40" s="5" t="s">
        <v>37</v>
      </c>
      <c r="B40" s="14">
        <v>9025.9500000000007</v>
      </c>
      <c r="C40" s="9">
        <v>85</v>
      </c>
      <c r="D40" s="8"/>
      <c r="E40" s="7">
        <f t="shared" si="0"/>
        <v>9110.9500000000007</v>
      </c>
    </row>
    <row r="41" spans="1:6" ht="20" customHeight="1" x14ac:dyDescent="0.15">
      <c r="A41" s="15" t="s">
        <v>38</v>
      </c>
      <c r="B41" s="16">
        <f>SUM(B2:B40)</f>
        <v>264418.34999999998</v>
      </c>
      <c r="C41" s="16">
        <f>SUM(C2:C40)</f>
        <v>45424.009999999995</v>
      </c>
      <c r="D41" s="17"/>
      <c r="E41" s="16">
        <f>SUM(E2:E40)</f>
        <v>309842.36</v>
      </c>
      <c r="F41" s="18"/>
    </row>
    <row r="42" spans="1:6" ht="20" customHeight="1" x14ac:dyDescent="0.15">
      <c r="A42" s="15"/>
      <c r="B42" s="20"/>
      <c r="C42" s="20"/>
      <c r="D42" s="19"/>
      <c r="E42" s="20"/>
      <c r="F42" s="18"/>
    </row>
    <row r="43" spans="1:6" ht="20" customHeight="1" x14ac:dyDescent="0.15">
      <c r="A43" s="15"/>
      <c r="B43" s="20"/>
      <c r="C43" s="20"/>
      <c r="D43" s="19"/>
      <c r="E43" s="20"/>
      <c r="F43" s="18"/>
    </row>
    <row r="44" spans="1:6" ht="28" customHeight="1" x14ac:dyDescent="0.15">
      <c r="A44" s="15" t="s">
        <v>54</v>
      </c>
      <c r="B44" s="20">
        <v>8993</v>
      </c>
      <c r="C44" s="20"/>
      <c r="D44" s="19" t="s">
        <v>55</v>
      </c>
      <c r="E44" s="20">
        <v>0</v>
      </c>
      <c r="F44" s="18"/>
    </row>
    <row r="45" spans="1:6" ht="20" customHeight="1" x14ac:dyDescent="0.15">
      <c r="A45" s="15" t="s">
        <v>39</v>
      </c>
      <c r="B45" s="20"/>
      <c r="C45" s="20"/>
      <c r="D45" s="19"/>
      <c r="E45" s="20"/>
    </row>
    <row r="46" spans="1:6" ht="20" customHeight="1" x14ac:dyDescent="0.15">
      <c r="A46" s="5" t="s">
        <v>40</v>
      </c>
      <c r="B46" s="20">
        <v>20551.64</v>
      </c>
      <c r="C46" s="21"/>
      <c r="D46" s="22"/>
      <c r="E46" s="9">
        <f>B46+C46+D46</f>
        <v>20551.64</v>
      </c>
    </row>
    <row r="47" spans="1:6" ht="20" customHeight="1" x14ac:dyDescent="0.15">
      <c r="A47" s="5" t="s">
        <v>41</v>
      </c>
      <c r="B47" s="20">
        <v>180678.13</v>
      </c>
      <c r="C47" s="21">
        <v>2180</v>
      </c>
      <c r="D47" s="22"/>
      <c r="E47" s="9">
        <f t="shared" ref="E47:E50" si="1">B47+C47</f>
        <v>182858.13</v>
      </c>
    </row>
    <row r="48" spans="1:6" ht="37" customHeight="1" x14ac:dyDescent="0.15">
      <c r="A48" s="5" t="s">
        <v>42</v>
      </c>
      <c r="B48" s="20">
        <v>168731.67</v>
      </c>
      <c r="C48" s="21">
        <v>-14873.21</v>
      </c>
      <c r="D48" s="8"/>
      <c r="E48" s="9">
        <f t="shared" si="1"/>
        <v>153858.46000000002</v>
      </c>
    </row>
    <row r="49" spans="1:6" ht="41" customHeight="1" x14ac:dyDescent="0.15">
      <c r="A49" s="5" t="s">
        <v>43</v>
      </c>
      <c r="B49" s="20">
        <v>84080.47</v>
      </c>
      <c r="C49" s="21">
        <v>18756.900000000001</v>
      </c>
      <c r="D49" s="8"/>
      <c r="E49" s="9">
        <f t="shared" si="1"/>
        <v>102837.37</v>
      </c>
    </row>
    <row r="50" spans="1:6" ht="20" customHeight="1" x14ac:dyDescent="0.15">
      <c r="A50" s="5" t="s">
        <v>44</v>
      </c>
      <c r="B50" s="20">
        <v>393997.06</v>
      </c>
      <c r="C50" s="21"/>
      <c r="D50" s="22"/>
      <c r="E50" s="9">
        <f t="shared" si="1"/>
        <v>393997.06</v>
      </c>
    </row>
    <row r="51" spans="1:6" ht="20" customHeight="1" x14ac:dyDescent="0.15">
      <c r="A51" s="5" t="s">
        <v>45</v>
      </c>
      <c r="B51" s="20">
        <v>91165.07</v>
      </c>
      <c r="C51" s="23">
        <v>-1908.95</v>
      </c>
      <c r="D51" s="24"/>
      <c r="E51" s="9">
        <f>B51+C51+D51</f>
        <v>89256.12000000001</v>
      </c>
    </row>
    <row r="52" spans="1:6" ht="20" customHeight="1" x14ac:dyDescent="0.15">
      <c r="A52" s="15" t="s">
        <v>46</v>
      </c>
      <c r="B52" s="25">
        <f>B44+B46+B47+B48+B49+B50+B51</f>
        <v>948197.04</v>
      </c>
      <c r="C52" s="25">
        <f>SUM(C46:C51)</f>
        <v>4154.7400000000025</v>
      </c>
      <c r="D52" s="25">
        <v>-8993</v>
      </c>
      <c r="E52" s="25">
        <f>E44+E46+E47+E48+E49+E50+E51</f>
        <v>943358.78</v>
      </c>
    </row>
    <row r="53" spans="1:6" ht="39" customHeight="1" x14ac:dyDescent="0.15">
      <c r="A53" s="12" t="s">
        <v>47</v>
      </c>
      <c r="B53" s="8"/>
      <c r="C53" s="9">
        <v>2069.12</v>
      </c>
      <c r="D53" s="8"/>
      <c r="E53" s="9">
        <f t="shared" ref="E53:E54" si="2">B53+C53</f>
        <v>2069.12</v>
      </c>
    </row>
    <row r="54" spans="1:6" s="5" customFormat="1" ht="37" customHeight="1" x14ac:dyDescent="0.15">
      <c r="A54" s="12" t="s">
        <v>48</v>
      </c>
      <c r="B54" s="13"/>
      <c r="C54" s="13">
        <v>6345.06</v>
      </c>
      <c r="D54" s="13"/>
      <c r="E54" s="9">
        <f t="shared" si="2"/>
        <v>6345.06</v>
      </c>
    </row>
    <row r="55" spans="1:6" s="5" customFormat="1" ht="20" customHeight="1" thickBot="1" x14ac:dyDescent="0.2">
      <c r="A55" s="15" t="s">
        <v>49</v>
      </c>
      <c r="B55" s="26">
        <f>B41+B52</f>
        <v>1212615.3900000001</v>
      </c>
      <c r="C55" s="26">
        <f>C41+C52+C53+C54</f>
        <v>57992.93</v>
      </c>
      <c r="D55" s="26">
        <f>D41+D52</f>
        <v>-8993</v>
      </c>
      <c r="E55" s="26">
        <f>E41+E52+E53+E54</f>
        <v>1261615.3200000003</v>
      </c>
    </row>
    <row r="56" spans="1:6" s="5" customFormat="1" ht="26" customHeight="1" thickTop="1" x14ac:dyDescent="0.15">
      <c r="B56" s="12"/>
      <c r="C56" s="12"/>
      <c r="D56" s="12"/>
      <c r="E56" s="27"/>
      <c r="F56" s="28"/>
    </row>
    <row r="57" spans="1:6" s="5" customFormat="1" ht="26" customHeight="1" x14ac:dyDescent="0.15">
      <c r="B57" s="12"/>
      <c r="C57" s="12"/>
      <c r="D57" s="12"/>
      <c r="E57" s="12"/>
    </row>
    <row r="58" spans="1:6" s="5" customFormat="1" ht="26" customHeight="1" x14ac:dyDescent="0.15">
      <c r="B58" s="12"/>
      <c r="C58" s="12"/>
      <c r="D58" s="12"/>
      <c r="E58" s="12"/>
    </row>
    <row r="59" spans="1:6" s="5" customFormat="1" ht="26" customHeight="1" x14ac:dyDescent="0.15">
      <c r="B59" s="12"/>
      <c r="C59" s="12"/>
      <c r="D59" s="12"/>
      <c r="E59" s="12"/>
    </row>
    <row r="60" spans="1:6" s="5" customFormat="1" ht="26" customHeight="1" x14ac:dyDescent="0.15">
      <c r="B60" s="12"/>
      <c r="C60" s="12"/>
      <c r="D60" s="12"/>
      <c r="E60" s="12"/>
    </row>
    <row r="61" spans="1:6" s="5" customFormat="1" ht="26" customHeight="1" x14ac:dyDescent="0.15">
      <c r="B61" s="12"/>
      <c r="C61" s="12"/>
      <c r="D61" s="12"/>
      <c r="E61" s="12"/>
    </row>
    <row r="62" spans="1:6" s="5" customFormat="1" ht="26" customHeight="1" x14ac:dyDescent="0.15">
      <c r="B62" s="12"/>
      <c r="C62" s="12"/>
      <c r="D62" s="12"/>
      <c r="E62" s="12"/>
    </row>
    <row r="63" spans="1:6" s="5" customFormat="1" ht="11" x14ac:dyDescent="0.15">
      <c r="B63" s="12"/>
      <c r="C63" s="12"/>
      <c r="D63" s="12"/>
      <c r="E63" s="12"/>
    </row>
    <row r="64" spans="1:6" s="5" customFormat="1" ht="11" x14ac:dyDescent="0.15">
      <c r="B64" s="12"/>
      <c r="C64" s="12"/>
      <c r="D64" s="12"/>
      <c r="E64" s="12"/>
    </row>
    <row r="65" spans="2:5" s="5" customFormat="1" ht="11" x14ac:dyDescent="0.15">
      <c r="B65" s="12"/>
      <c r="C65" s="12"/>
      <c r="D65" s="12"/>
      <c r="E65" s="12"/>
    </row>
    <row r="66" spans="2:5" s="5" customFormat="1" ht="11" x14ac:dyDescent="0.15">
      <c r="B66" s="12"/>
      <c r="C66" s="12"/>
      <c r="D66" s="12"/>
      <c r="E66" s="12"/>
    </row>
    <row r="67" spans="2:5" s="5" customFormat="1" ht="11" x14ac:dyDescent="0.15">
      <c r="B67" s="12"/>
      <c r="C67" s="12"/>
      <c r="D67" s="12"/>
      <c r="E67" s="12"/>
    </row>
    <row r="68" spans="2:5" s="5" customFormat="1" ht="11" x14ac:dyDescent="0.15">
      <c r="B68" s="12"/>
      <c r="C68" s="12"/>
      <c r="D68" s="12"/>
      <c r="E68" s="12"/>
    </row>
    <row r="69" spans="2:5" s="5" customFormat="1" ht="11" x14ac:dyDescent="0.15">
      <c r="B69" s="12"/>
      <c r="C69" s="12"/>
      <c r="D69" s="12"/>
      <c r="E69" s="12"/>
    </row>
    <row r="70" spans="2:5" s="5" customFormat="1" ht="11" x14ac:dyDescent="0.15">
      <c r="B70" s="12"/>
      <c r="C70" s="12"/>
      <c r="D70" s="12"/>
      <c r="E70" s="12"/>
    </row>
    <row r="71" spans="2:5" s="5" customFormat="1" ht="11" x14ac:dyDescent="0.15">
      <c r="B71" s="12"/>
      <c r="C71" s="12"/>
      <c r="D71" s="12"/>
      <c r="E71" s="12"/>
    </row>
    <row r="72" spans="2:5" s="5" customFormat="1" ht="11" x14ac:dyDescent="0.15">
      <c r="B72" s="12"/>
      <c r="C72" s="12"/>
      <c r="D72" s="12"/>
      <c r="E72" s="12"/>
    </row>
    <row r="73" spans="2:5" x14ac:dyDescent="0.15">
      <c r="B73" s="29"/>
      <c r="C73" s="29"/>
      <c r="D73" s="29"/>
      <c r="E73" s="29"/>
    </row>
    <row r="74" spans="2:5" x14ac:dyDescent="0.15">
      <c r="B74" s="29"/>
      <c r="C74" s="29"/>
      <c r="D74" s="29"/>
      <c r="E74" s="29"/>
    </row>
    <row r="75" spans="2:5" x14ac:dyDescent="0.15">
      <c r="B75" s="29"/>
      <c r="C75" s="29"/>
      <c r="D75" s="29"/>
      <c r="E75" s="29"/>
    </row>
    <row r="76" spans="2:5" x14ac:dyDescent="0.15">
      <c r="B76" s="29"/>
      <c r="C76" s="29"/>
      <c r="D76" s="29"/>
      <c r="E76" s="29"/>
    </row>
    <row r="77" spans="2:5" x14ac:dyDescent="0.15">
      <c r="B77" s="29"/>
      <c r="C77" s="29"/>
      <c r="D77" s="29"/>
      <c r="E77" s="29"/>
    </row>
  </sheetData>
  <printOptions horizontalCentered="1" gridLines="1"/>
  <pageMargins left="0.3" right="0.3" top="1.25" bottom="0.3" header="0.5" footer="0.5"/>
  <pageSetup scale="85" orientation="portrait" horizontalDpi="4294967292" verticalDpi="4294967292"/>
  <headerFooter>
    <oddHeader xml:space="preserve">&amp;C&amp;"Verdana Bold,Bold"&amp;12&amp;K000000OLA
General Fund / Enterprise Balances
As of 01/31/25
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8"/>
  <sheetViews>
    <sheetView showRuler="0" zoomScale="133" workbookViewId="0">
      <pane ySplit="1" topLeftCell="A53" activePane="bottomLeft" state="frozen"/>
      <selection pane="bottomLeft" activeCell="C12" sqref="C12"/>
    </sheetView>
  </sheetViews>
  <sheetFormatPr baseColWidth="10" defaultColWidth="11" defaultRowHeight="13" x14ac:dyDescent="0.15"/>
  <cols>
    <col min="1" max="1" width="29" customWidth="1"/>
    <col min="2" max="2" width="13.83203125" style="30" customWidth="1"/>
    <col min="3" max="3" width="11.33203125" style="31" customWidth="1"/>
    <col min="4" max="4" width="23.1640625" style="31" customWidth="1"/>
    <col min="5" max="5" width="12.6640625" style="30" customWidth="1"/>
    <col min="6" max="6" width="22" customWidth="1"/>
  </cols>
  <sheetData>
    <row r="1" spans="1:8" ht="48" x14ac:dyDescent="0.15">
      <c r="A1" s="1" t="s">
        <v>0</v>
      </c>
      <c r="B1" s="2" t="s">
        <v>50</v>
      </c>
      <c r="C1" s="3" t="s">
        <v>70</v>
      </c>
      <c r="D1" s="4" t="s">
        <v>71</v>
      </c>
      <c r="E1" s="4" t="s">
        <v>72</v>
      </c>
      <c r="F1" s="2"/>
    </row>
    <row r="2" spans="1:8" ht="20" customHeight="1" x14ac:dyDescent="0.15">
      <c r="A2" s="5" t="s">
        <v>1</v>
      </c>
      <c r="B2" s="6">
        <v>20196.38</v>
      </c>
      <c r="C2" s="7">
        <v>217.82</v>
      </c>
      <c r="D2" s="6"/>
      <c r="E2" s="7">
        <f t="shared" ref="E2:E40" si="0">B2+C2</f>
        <v>20414.2</v>
      </c>
    </row>
    <row r="3" spans="1:8" ht="20" customHeight="1" x14ac:dyDescent="0.15">
      <c r="A3" s="5" t="s">
        <v>2</v>
      </c>
      <c r="B3" s="8">
        <v>14626.26</v>
      </c>
      <c r="C3" s="9">
        <v>161.1</v>
      </c>
      <c r="D3" s="8"/>
      <c r="E3" s="7">
        <f t="shared" si="0"/>
        <v>14787.36</v>
      </c>
    </row>
    <row r="4" spans="1:8" ht="20" customHeight="1" x14ac:dyDescent="0.15">
      <c r="A4" s="5" t="s">
        <v>3</v>
      </c>
      <c r="B4" s="8">
        <v>1073.27</v>
      </c>
      <c r="C4" s="9">
        <v>10</v>
      </c>
      <c r="D4" s="8"/>
      <c r="E4" s="7">
        <f t="shared" si="0"/>
        <v>1083.27</v>
      </c>
    </row>
    <row r="5" spans="1:8" ht="20" customHeight="1" x14ac:dyDescent="0.15">
      <c r="A5" s="5" t="s">
        <v>4</v>
      </c>
      <c r="B5" s="8">
        <v>1067.6300000000001</v>
      </c>
      <c r="C5" s="9">
        <v>600</v>
      </c>
      <c r="D5" s="8"/>
      <c r="E5" s="7">
        <f t="shared" si="0"/>
        <v>1667.63</v>
      </c>
    </row>
    <row r="6" spans="1:8" ht="20" customHeight="1" x14ac:dyDescent="0.15">
      <c r="A6" s="5" t="s">
        <v>5</v>
      </c>
      <c r="B6" s="8">
        <v>-8106.86</v>
      </c>
      <c r="C6" s="9">
        <v>8106.86</v>
      </c>
      <c r="D6" s="8"/>
      <c r="E6" s="7">
        <f t="shared" si="0"/>
        <v>0</v>
      </c>
    </row>
    <row r="7" spans="1:8" ht="20" customHeight="1" x14ac:dyDescent="0.15">
      <c r="A7" s="5" t="s">
        <v>59</v>
      </c>
      <c r="B7" s="8"/>
      <c r="C7" s="9">
        <v>-742.32</v>
      </c>
      <c r="D7" s="8"/>
      <c r="E7" s="7">
        <f t="shared" si="0"/>
        <v>-742.32</v>
      </c>
    </row>
    <row r="8" spans="1:8" ht="20" customHeight="1" x14ac:dyDescent="0.15">
      <c r="A8" s="5" t="s">
        <v>60</v>
      </c>
      <c r="B8" s="8"/>
      <c r="C8" s="9">
        <v>-25550.53</v>
      </c>
      <c r="D8" s="8"/>
      <c r="E8" s="7">
        <f t="shared" si="0"/>
        <v>-25550.53</v>
      </c>
    </row>
    <row r="9" spans="1:8" ht="20" customHeight="1" x14ac:dyDescent="0.15">
      <c r="A9" s="5" t="s">
        <v>6</v>
      </c>
      <c r="B9" s="8">
        <v>-2136.4899999999998</v>
      </c>
      <c r="C9" s="9">
        <v>119.8</v>
      </c>
      <c r="D9" s="8"/>
      <c r="E9" s="7">
        <f t="shared" si="0"/>
        <v>-2016.6899999999998</v>
      </c>
    </row>
    <row r="10" spans="1:8" ht="20" customHeight="1" x14ac:dyDescent="0.15">
      <c r="A10" s="5" t="s">
        <v>7</v>
      </c>
      <c r="B10" s="8">
        <v>-12581.69</v>
      </c>
      <c r="C10" s="9">
        <v>12581.69</v>
      </c>
      <c r="D10" s="8"/>
      <c r="E10" s="7">
        <f t="shared" si="0"/>
        <v>0</v>
      </c>
    </row>
    <row r="11" spans="1:8" ht="20" customHeight="1" x14ac:dyDescent="0.15">
      <c r="A11" s="5" t="s">
        <v>8</v>
      </c>
      <c r="B11" s="8">
        <v>-240</v>
      </c>
      <c r="C11" s="9">
        <v>-309.2</v>
      </c>
      <c r="D11" s="8"/>
      <c r="E11" s="7">
        <f t="shared" si="0"/>
        <v>-549.20000000000005</v>
      </c>
    </row>
    <row r="12" spans="1:8" ht="20" customHeight="1" x14ac:dyDescent="0.15">
      <c r="A12" s="5" t="s">
        <v>9</v>
      </c>
      <c r="B12" s="8">
        <v>4316.26</v>
      </c>
      <c r="C12" s="9"/>
      <c r="D12" s="8"/>
      <c r="E12" s="7">
        <f t="shared" si="0"/>
        <v>4316.26</v>
      </c>
    </row>
    <row r="13" spans="1:8" ht="20" customHeight="1" x14ac:dyDescent="0.15">
      <c r="A13" s="5" t="s">
        <v>10</v>
      </c>
      <c r="B13" s="8">
        <v>1250.17</v>
      </c>
      <c r="C13" s="9"/>
      <c r="D13" s="9"/>
      <c r="E13" s="7">
        <f t="shared" si="0"/>
        <v>1250.17</v>
      </c>
      <c r="F13" s="10"/>
      <c r="G13" s="10"/>
      <c r="H13" s="10"/>
    </row>
    <row r="14" spans="1:8" ht="20" customHeight="1" x14ac:dyDescent="0.15">
      <c r="A14" s="5" t="s">
        <v>11</v>
      </c>
      <c r="B14" s="11">
        <v>496.3</v>
      </c>
      <c r="C14" s="9"/>
      <c r="D14" s="9"/>
      <c r="E14" s="7">
        <f t="shared" si="0"/>
        <v>496.3</v>
      </c>
      <c r="F14" s="10"/>
      <c r="G14" s="10"/>
      <c r="H14" s="10"/>
    </row>
    <row r="15" spans="1:8" ht="20" customHeight="1" x14ac:dyDescent="0.15">
      <c r="A15" s="5" t="s">
        <v>12</v>
      </c>
      <c r="B15" s="8">
        <v>1598.41</v>
      </c>
      <c r="C15" s="9">
        <v>57.5</v>
      </c>
      <c r="D15" s="8"/>
      <c r="E15" s="7">
        <f t="shared" si="0"/>
        <v>1655.91</v>
      </c>
    </row>
    <row r="16" spans="1:8" ht="20" customHeight="1" x14ac:dyDescent="0.15">
      <c r="A16" s="5" t="s">
        <v>13</v>
      </c>
      <c r="B16" s="8">
        <v>6104.27</v>
      </c>
      <c r="C16" s="9">
        <v>-3000</v>
      </c>
      <c r="D16" s="8"/>
      <c r="E16" s="7">
        <f t="shared" si="0"/>
        <v>3104.2700000000004</v>
      </c>
    </row>
    <row r="17" spans="1:5" ht="20" customHeight="1" x14ac:dyDescent="0.15">
      <c r="A17" s="5" t="s">
        <v>14</v>
      </c>
      <c r="B17" s="8">
        <v>1401.4</v>
      </c>
      <c r="C17" s="9"/>
      <c r="D17" s="8"/>
      <c r="E17" s="7">
        <f t="shared" si="0"/>
        <v>1401.4</v>
      </c>
    </row>
    <row r="18" spans="1:5" ht="20" customHeight="1" x14ac:dyDescent="0.15">
      <c r="A18" s="5" t="s">
        <v>15</v>
      </c>
      <c r="B18" s="8">
        <v>465</v>
      </c>
      <c r="C18" s="9"/>
      <c r="D18" s="8"/>
      <c r="E18" s="7">
        <f t="shared" si="0"/>
        <v>465</v>
      </c>
    </row>
    <row r="19" spans="1:5" ht="20" customHeight="1" x14ac:dyDescent="0.15">
      <c r="A19" s="5" t="s">
        <v>16</v>
      </c>
      <c r="B19" s="8">
        <v>2311.87</v>
      </c>
      <c r="C19" s="9">
        <v>101.65</v>
      </c>
      <c r="D19" s="8"/>
      <c r="E19" s="7">
        <f t="shared" si="0"/>
        <v>2413.52</v>
      </c>
    </row>
    <row r="20" spans="1:5" ht="20" customHeight="1" x14ac:dyDescent="0.15">
      <c r="A20" s="5" t="s">
        <v>17</v>
      </c>
      <c r="B20" s="8">
        <v>15040.85</v>
      </c>
      <c r="C20" s="9">
        <v>-425</v>
      </c>
      <c r="D20" s="8"/>
      <c r="E20" s="7">
        <f t="shared" si="0"/>
        <v>14615.85</v>
      </c>
    </row>
    <row r="21" spans="1:5" ht="20" customHeight="1" x14ac:dyDescent="0.15">
      <c r="A21" s="5" t="s">
        <v>18</v>
      </c>
      <c r="B21" s="8">
        <v>152</v>
      </c>
      <c r="C21" s="9">
        <v>5000</v>
      </c>
      <c r="D21" s="8"/>
      <c r="E21" s="7">
        <f t="shared" si="0"/>
        <v>5152</v>
      </c>
    </row>
    <row r="22" spans="1:5" ht="20" customHeight="1" x14ac:dyDescent="0.15">
      <c r="A22" s="5" t="s">
        <v>19</v>
      </c>
      <c r="B22" s="8">
        <v>4893.82</v>
      </c>
      <c r="C22" s="9">
        <v>20</v>
      </c>
      <c r="D22" s="8"/>
      <c r="E22" s="7">
        <f t="shared" si="0"/>
        <v>4913.82</v>
      </c>
    </row>
    <row r="23" spans="1:5" ht="20" customHeight="1" x14ac:dyDescent="0.15">
      <c r="A23" s="5" t="s">
        <v>20</v>
      </c>
      <c r="B23" s="8">
        <v>325</v>
      </c>
      <c r="C23" s="9"/>
      <c r="D23" s="8"/>
      <c r="E23" s="7">
        <f t="shared" si="0"/>
        <v>325</v>
      </c>
    </row>
    <row r="24" spans="1:5" ht="20" customHeight="1" x14ac:dyDescent="0.15">
      <c r="A24" s="5" t="s">
        <v>21</v>
      </c>
      <c r="B24" s="8">
        <v>52625.2</v>
      </c>
      <c r="C24" s="9">
        <v>12746.13</v>
      </c>
      <c r="D24" s="8"/>
      <c r="E24" s="7">
        <f t="shared" si="0"/>
        <v>65371.329999999994</v>
      </c>
    </row>
    <row r="25" spans="1:5" ht="20" customHeight="1" x14ac:dyDescent="0.15">
      <c r="A25" s="5" t="s">
        <v>22</v>
      </c>
      <c r="B25" s="8">
        <v>0</v>
      </c>
      <c r="C25" s="9"/>
      <c r="D25" s="8"/>
      <c r="E25" s="7">
        <f t="shared" si="0"/>
        <v>0</v>
      </c>
    </row>
    <row r="26" spans="1:5" ht="47" customHeight="1" x14ac:dyDescent="0.15">
      <c r="A26" s="12" t="s">
        <v>23</v>
      </c>
      <c r="B26" s="13">
        <v>56507.61</v>
      </c>
      <c r="C26" s="9">
        <v>44993.69</v>
      </c>
      <c r="D26" s="8"/>
      <c r="E26" s="7">
        <f t="shared" si="0"/>
        <v>101501.3</v>
      </c>
    </row>
    <row r="27" spans="1:5" ht="19" customHeight="1" x14ac:dyDescent="0.15">
      <c r="A27" s="12" t="s">
        <v>24</v>
      </c>
      <c r="B27" s="13">
        <v>1458.57</v>
      </c>
      <c r="C27" s="9">
        <v>5326.8</v>
      </c>
      <c r="D27" s="8"/>
      <c r="E27" s="7">
        <f t="shared" si="0"/>
        <v>6785.37</v>
      </c>
    </row>
    <row r="28" spans="1:5" ht="20" customHeight="1" x14ac:dyDescent="0.15">
      <c r="A28" s="5" t="s">
        <v>25</v>
      </c>
      <c r="B28" s="8">
        <v>1442.68</v>
      </c>
      <c r="C28" s="9"/>
      <c r="D28" s="8"/>
      <c r="E28" s="7">
        <f t="shared" si="0"/>
        <v>1442.68</v>
      </c>
    </row>
    <row r="29" spans="1:5" ht="20" customHeight="1" x14ac:dyDescent="0.15">
      <c r="A29" s="5" t="s">
        <v>26</v>
      </c>
      <c r="B29" s="8"/>
      <c r="C29" s="9"/>
      <c r="D29" s="8"/>
      <c r="E29" s="7">
        <f t="shared" si="0"/>
        <v>0</v>
      </c>
    </row>
    <row r="30" spans="1:5" ht="20" customHeight="1" x14ac:dyDescent="0.15">
      <c r="A30" s="5" t="s">
        <v>27</v>
      </c>
      <c r="B30" s="8">
        <v>20000</v>
      </c>
      <c r="C30" s="9">
        <v>-5000</v>
      </c>
      <c r="D30" s="8"/>
      <c r="E30" s="7">
        <f t="shared" si="0"/>
        <v>15000</v>
      </c>
    </row>
    <row r="31" spans="1:5" ht="20" customHeight="1" x14ac:dyDescent="0.15">
      <c r="A31" s="5" t="s">
        <v>28</v>
      </c>
      <c r="B31" s="8">
        <v>3650</v>
      </c>
      <c r="C31" s="9"/>
      <c r="D31" s="8"/>
      <c r="E31" s="7">
        <f t="shared" si="0"/>
        <v>3650</v>
      </c>
    </row>
    <row r="32" spans="1:5" ht="20" customHeight="1" x14ac:dyDescent="0.15">
      <c r="A32" s="5" t="s">
        <v>29</v>
      </c>
      <c r="B32" s="8">
        <v>43.98</v>
      </c>
      <c r="C32" s="9"/>
      <c r="D32" s="8"/>
      <c r="E32" s="7">
        <f t="shared" si="0"/>
        <v>43.98</v>
      </c>
    </row>
    <row r="33" spans="1:6" ht="20" customHeight="1" x14ac:dyDescent="0.15">
      <c r="A33" s="5" t="s">
        <v>30</v>
      </c>
      <c r="B33" s="8">
        <v>2050.58</v>
      </c>
      <c r="C33" s="9">
        <v>55</v>
      </c>
      <c r="D33" s="8"/>
      <c r="E33" s="7">
        <f t="shared" si="0"/>
        <v>2105.58</v>
      </c>
    </row>
    <row r="34" spans="1:6" ht="20" customHeight="1" x14ac:dyDescent="0.15">
      <c r="A34" s="5" t="s">
        <v>31</v>
      </c>
      <c r="B34" s="8">
        <v>12934.83</v>
      </c>
      <c r="C34" s="9">
        <v>290</v>
      </c>
      <c r="D34" s="8"/>
      <c r="E34" s="7">
        <f t="shared" si="0"/>
        <v>13224.83</v>
      </c>
    </row>
    <row r="35" spans="1:6" ht="20" customHeight="1" x14ac:dyDescent="0.15">
      <c r="A35" s="5" t="s">
        <v>32</v>
      </c>
      <c r="B35" s="8">
        <v>9961.26</v>
      </c>
      <c r="C35" s="9">
        <v>555</v>
      </c>
      <c r="D35" s="8"/>
      <c r="E35" s="7">
        <f t="shared" si="0"/>
        <v>10516.26</v>
      </c>
    </row>
    <row r="36" spans="1:6" ht="20" customHeight="1" x14ac:dyDescent="0.15">
      <c r="A36" s="5" t="s">
        <v>33</v>
      </c>
      <c r="B36" s="8">
        <v>6683.37</v>
      </c>
      <c r="C36" s="9">
        <v>35</v>
      </c>
      <c r="D36" s="8"/>
      <c r="E36" s="7">
        <f t="shared" si="0"/>
        <v>6718.37</v>
      </c>
    </row>
    <row r="37" spans="1:6" ht="20" customHeight="1" x14ac:dyDescent="0.15">
      <c r="A37" s="5" t="s">
        <v>34</v>
      </c>
      <c r="B37" s="8">
        <v>4794.25</v>
      </c>
      <c r="C37" s="9">
        <v>110</v>
      </c>
      <c r="D37" s="8"/>
      <c r="E37" s="7">
        <f t="shared" si="0"/>
        <v>4904.25</v>
      </c>
    </row>
    <row r="38" spans="1:6" ht="20" customHeight="1" x14ac:dyDescent="0.15">
      <c r="A38" s="5" t="s">
        <v>35</v>
      </c>
      <c r="B38" s="8">
        <v>26721.86</v>
      </c>
      <c r="C38" s="9"/>
      <c r="D38" s="8"/>
      <c r="E38" s="7">
        <f t="shared" si="0"/>
        <v>26721.86</v>
      </c>
    </row>
    <row r="39" spans="1:6" ht="20" customHeight="1" x14ac:dyDescent="0.15">
      <c r="A39" s="5" t="s">
        <v>36</v>
      </c>
      <c r="B39" s="8">
        <v>4264.3599999999997</v>
      </c>
      <c r="C39" s="9"/>
      <c r="D39" s="8"/>
      <c r="E39" s="7">
        <f t="shared" si="0"/>
        <v>4264.3599999999997</v>
      </c>
    </row>
    <row r="40" spans="1:6" ht="20" customHeight="1" x14ac:dyDescent="0.15">
      <c r="A40" s="5" t="s">
        <v>37</v>
      </c>
      <c r="B40" s="14">
        <v>9025.9500000000007</v>
      </c>
      <c r="C40" s="9">
        <v>-880</v>
      </c>
      <c r="D40" s="8"/>
      <c r="E40" s="7">
        <f t="shared" si="0"/>
        <v>8145.9500000000007</v>
      </c>
    </row>
    <row r="41" spans="1:6" ht="20" customHeight="1" x14ac:dyDescent="0.15">
      <c r="A41" s="15" t="s">
        <v>38</v>
      </c>
      <c r="B41" s="16">
        <f>SUM(B2:B40)</f>
        <v>264418.34999999998</v>
      </c>
      <c r="C41" s="16">
        <f>SUM(C2:C40)</f>
        <v>55180.990000000005</v>
      </c>
      <c r="D41" s="17"/>
      <c r="E41" s="16">
        <f>SUM(E2:E40)</f>
        <v>319599.33999999991</v>
      </c>
      <c r="F41" s="18"/>
    </row>
    <row r="42" spans="1:6" ht="20" customHeight="1" x14ac:dyDescent="0.15">
      <c r="A42" s="15"/>
      <c r="B42" s="20"/>
      <c r="C42" s="20"/>
      <c r="D42" s="19"/>
      <c r="E42" s="20"/>
      <c r="F42" s="18"/>
    </row>
    <row r="43" spans="1:6" ht="20" customHeight="1" x14ac:dyDescent="0.15">
      <c r="A43" s="15"/>
      <c r="B43" s="20"/>
      <c r="C43" s="20"/>
      <c r="D43" s="19"/>
      <c r="E43" s="20"/>
      <c r="F43" s="18"/>
    </row>
    <row r="44" spans="1:6" ht="28" customHeight="1" x14ac:dyDescent="0.15">
      <c r="A44" s="15" t="s">
        <v>54</v>
      </c>
      <c r="B44" s="20">
        <v>8993</v>
      </c>
      <c r="C44" s="20"/>
      <c r="D44" s="19" t="s">
        <v>55</v>
      </c>
      <c r="E44" s="20">
        <v>0</v>
      </c>
      <c r="F44" s="18"/>
    </row>
    <row r="45" spans="1:6" ht="20" customHeight="1" x14ac:dyDescent="0.15">
      <c r="A45" s="15" t="s">
        <v>39</v>
      </c>
      <c r="B45" s="20"/>
      <c r="C45" s="20"/>
      <c r="D45" s="19"/>
      <c r="E45" s="20"/>
    </row>
    <row r="46" spans="1:6" ht="20" customHeight="1" x14ac:dyDescent="0.15">
      <c r="A46" s="5" t="s">
        <v>40</v>
      </c>
      <c r="B46" s="20">
        <v>20551.64</v>
      </c>
      <c r="C46" s="21"/>
      <c r="D46" s="22"/>
      <c r="E46" s="9">
        <f>B46+C46+D46</f>
        <v>20551.64</v>
      </c>
    </row>
    <row r="47" spans="1:6" ht="20" customHeight="1" x14ac:dyDescent="0.15">
      <c r="A47" s="5" t="s">
        <v>41</v>
      </c>
      <c r="B47" s="20">
        <v>180678.13</v>
      </c>
      <c r="C47" s="21">
        <v>3359.94</v>
      </c>
      <c r="D47" s="22"/>
      <c r="E47" s="9">
        <f t="shared" ref="E47:E50" si="1">B47+C47</f>
        <v>184038.07</v>
      </c>
    </row>
    <row r="48" spans="1:6" ht="37" customHeight="1" x14ac:dyDescent="0.15">
      <c r="A48" s="5" t="s">
        <v>42</v>
      </c>
      <c r="B48" s="20">
        <v>168731.67</v>
      </c>
      <c r="C48" s="21">
        <v>-16258.22</v>
      </c>
      <c r="D48" s="8"/>
      <c r="E48" s="9">
        <f t="shared" si="1"/>
        <v>152473.45000000001</v>
      </c>
    </row>
    <row r="49" spans="1:6" ht="41" customHeight="1" x14ac:dyDescent="0.15">
      <c r="A49" s="5" t="s">
        <v>43</v>
      </c>
      <c r="B49" s="20">
        <v>84080.47</v>
      </c>
      <c r="C49" s="21">
        <v>19682.64</v>
      </c>
      <c r="D49" s="8"/>
      <c r="E49" s="9">
        <f t="shared" si="1"/>
        <v>103763.11</v>
      </c>
    </row>
    <row r="50" spans="1:6" ht="20" customHeight="1" x14ac:dyDescent="0.15">
      <c r="A50" s="5" t="s">
        <v>44</v>
      </c>
      <c r="B50" s="20">
        <v>393997.06</v>
      </c>
      <c r="C50" s="21"/>
      <c r="D50" s="22"/>
      <c r="E50" s="9">
        <f t="shared" si="1"/>
        <v>393997.06</v>
      </c>
    </row>
    <row r="51" spans="1:6" ht="20" customHeight="1" x14ac:dyDescent="0.15">
      <c r="A51" s="5" t="s">
        <v>45</v>
      </c>
      <c r="B51" s="20">
        <v>91165.07</v>
      </c>
      <c r="C51" s="23">
        <v>35175.360000000001</v>
      </c>
      <c r="D51" s="24"/>
      <c r="E51" s="9">
        <f>B51+C51+D51</f>
        <v>126340.43000000001</v>
      </c>
    </row>
    <row r="52" spans="1:6" ht="20" customHeight="1" x14ac:dyDescent="0.15">
      <c r="A52" s="15" t="s">
        <v>46</v>
      </c>
      <c r="B52" s="25">
        <f>B44+B46+B47+B48+B49+B50+B51</f>
        <v>948197.04</v>
      </c>
      <c r="C52" s="25">
        <f>SUM(C46:C51)</f>
        <v>41959.72</v>
      </c>
      <c r="D52" s="25">
        <v>-8993</v>
      </c>
      <c r="E52" s="25">
        <f>E44+E46+E47+E48+E49+E50+E51</f>
        <v>981163.76000000013</v>
      </c>
    </row>
    <row r="53" spans="1:6" ht="21" customHeight="1" x14ac:dyDescent="0.15">
      <c r="A53" s="12" t="s">
        <v>47</v>
      </c>
      <c r="B53" s="8"/>
      <c r="C53" s="9">
        <v>3382.74</v>
      </c>
      <c r="D53" s="8"/>
      <c r="E53" s="9">
        <f t="shared" ref="E53:E54" si="2">B53+C53</f>
        <v>3382.74</v>
      </c>
    </row>
    <row r="54" spans="1:6" s="5" customFormat="1" ht="20" customHeight="1" x14ac:dyDescent="0.15">
      <c r="A54" s="12" t="s">
        <v>48</v>
      </c>
      <c r="B54" s="13"/>
      <c r="C54" s="13">
        <v>2955.69</v>
      </c>
      <c r="D54" s="13"/>
      <c r="E54" s="9">
        <f t="shared" si="2"/>
        <v>2955.69</v>
      </c>
    </row>
    <row r="55" spans="1:6" s="5" customFormat="1" ht="21" customHeight="1" x14ac:dyDescent="0.15">
      <c r="A55" s="12" t="s">
        <v>73</v>
      </c>
      <c r="B55" s="13"/>
      <c r="C55" s="13">
        <v>90.27</v>
      </c>
      <c r="D55" s="13"/>
      <c r="E55" s="13">
        <v>90.27</v>
      </c>
    </row>
    <row r="56" spans="1:6" s="5" customFormat="1" ht="20" customHeight="1" thickBot="1" x14ac:dyDescent="0.2">
      <c r="A56" s="15" t="s">
        <v>49</v>
      </c>
      <c r="B56" s="26">
        <f>B41+B52</f>
        <v>1212615.3900000001</v>
      </c>
      <c r="C56" s="26">
        <f>C41+C52+C53+C54+C55</f>
        <v>103569.41000000002</v>
      </c>
      <c r="D56" s="26">
        <f>D41+D52</f>
        <v>-8993</v>
      </c>
      <c r="E56" s="26">
        <f>E41+E52+E53+E54+E55</f>
        <v>1307191.8</v>
      </c>
    </row>
    <row r="57" spans="1:6" s="5" customFormat="1" ht="26" customHeight="1" thickTop="1" x14ac:dyDescent="0.15">
      <c r="B57" s="12"/>
      <c r="C57" s="12"/>
      <c r="D57" s="12"/>
      <c r="E57" s="27"/>
      <c r="F57" s="28"/>
    </row>
    <row r="58" spans="1:6" s="5" customFormat="1" ht="26" customHeight="1" x14ac:dyDescent="0.15">
      <c r="B58" s="12"/>
      <c r="C58" s="12"/>
      <c r="D58" s="12"/>
      <c r="E58" s="12"/>
    </row>
    <row r="59" spans="1:6" s="5" customFormat="1" ht="26" customHeight="1" x14ac:dyDescent="0.15">
      <c r="B59" s="12"/>
      <c r="C59" s="12"/>
      <c r="D59" s="12"/>
      <c r="E59" s="12"/>
    </row>
    <row r="60" spans="1:6" s="5" customFormat="1" ht="26" customHeight="1" x14ac:dyDescent="0.15">
      <c r="B60" s="12"/>
      <c r="C60" s="12"/>
      <c r="D60" s="12"/>
      <c r="E60" s="12"/>
    </row>
    <row r="61" spans="1:6" s="5" customFormat="1" ht="26" customHeight="1" x14ac:dyDescent="0.15">
      <c r="B61" s="12"/>
      <c r="C61" s="12"/>
      <c r="D61" s="12"/>
      <c r="E61" s="12"/>
    </row>
    <row r="62" spans="1:6" s="5" customFormat="1" ht="26" customHeight="1" x14ac:dyDescent="0.15">
      <c r="B62" s="12"/>
      <c r="C62" s="12"/>
      <c r="D62" s="12"/>
      <c r="E62" s="12"/>
    </row>
    <row r="63" spans="1:6" s="5" customFormat="1" ht="26" customHeight="1" x14ac:dyDescent="0.15">
      <c r="B63" s="12"/>
      <c r="C63" s="12"/>
      <c r="D63" s="12"/>
      <c r="E63" s="12"/>
    </row>
    <row r="64" spans="1:6" s="5" customFormat="1" ht="11" x14ac:dyDescent="0.15">
      <c r="B64" s="12"/>
      <c r="C64" s="12"/>
      <c r="D64" s="12"/>
      <c r="E64" s="12"/>
    </row>
    <row r="65" spans="2:5" s="5" customFormat="1" ht="11" x14ac:dyDescent="0.15">
      <c r="B65" s="12"/>
      <c r="C65" s="12"/>
      <c r="D65" s="12"/>
      <c r="E65" s="12"/>
    </row>
    <row r="66" spans="2:5" s="5" customFormat="1" ht="11" x14ac:dyDescent="0.15">
      <c r="B66" s="12"/>
      <c r="C66" s="12"/>
      <c r="D66" s="12"/>
      <c r="E66" s="12"/>
    </row>
    <row r="67" spans="2:5" s="5" customFormat="1" ht="11" x14ac:dyDescent="0.15">
      <c r="B67" s="12"/>
      <c r="C67" s="12"/>
      <c r="D67" s="12"/>
      <c r="E67" s="12"/>
    </row>
    <row r="68" spans="2:5" s="5" customFormat="1" ht="11" x14ac:dyDescent="0.15">
      <c r="B68" s="12"/>
      <c r="C68" s="12"/>
      <c r="D68" s="12"/>
      <c r="E68" s="12"/>
    </row>
    <row r="69" spans="2:5" s="5" customFormat="1" ht="11" x14ac:dyDescent="0.15">
      <c r="B69" s="12"/>
      <c r="C69" s="12"/>
      <c r="D69" s="12"/>
      <c r="E69" s="12"/>
    </row>
    <row r="70" spans="2:5" s="5" customFormat="1" ht="11" x14ac:dyDescent="0.15">
      <c r="B70" s="12"/>
      <c r="C70" s="12"/>
      <c r="D70" s="12"/>
      <c r="E70" s="12"/>
    </row>
    <row r="71" spans="2:5" s="5" customFormat="1" ht="11" x14ac:dyDescent="0.15">
      <c r="B71" s="12"/>
      <c r="C71" s="12"/>
      <c r="D71" s="12"/>
      <c r="E71" s="12"/>
    </row>
    <row r="72" spans="2:5" s="5" customFormat="1" ht="11" x14ac:dyDescent="0.15">
      <c r="B72" s="12"/>
      <c r="C72" s="12"/>
      <c r="D72" s="12"/>
      <c r="E72" s="12"/>
    </row>
    <row r="73" spans="2:5" s="5" customFormat="1" ht="11" x14ac:dyDescent="0.15">
      <c r="B73" s="12"/>
      <c r="C73" s="12"/>
      <c r="D73" s="12"/>
      <c r="E73" s="12"/>
    </row>
    <row r="74" spans="2:5" x14ac:dyDescent="0.15">
      <c r="B74" s="29"/>
      <c r="C74" s="29"/>
      <c r="D74" s="29"/>
      <c r="E74" s="29"/>
    </row>
    <row r="75" spans="2:5" x14ac:dyDescent="0.15">
      <c r="B75" s="29"/>
      <c r="C75" s="29"/>
      <c r="D75" s="29"/>
      <c r="E75" s="29"/>
    </row>
    <row r="76" spans="2:5" x14ac:dyDescent="0.15">
      <c r="B76" s="29"/>
      <c r="C76" s="29"/>
      <c r="D76" s="29"/>
      <c r="E76" s="29"/>
    </row>
    <row r="77" spans="2:5" x14ac:dyDescent="0.15">
      <c r="B77" s="29"/>
      <c r="C77" s="29"/>
      <c r="D77" s="29"/>
      <c r="E77" s="29"/>
    </row>
    <row r="78" spans="2:5" x14ac:dyDescent="0.15">
      <c r="B78" s="29"/>
      <c r="C78" s="29"/>
      <c r="D78" s="29"/>
      <c r="E78" s="29"/>
    </row>
  </sheetData>
  <phoneticPr fontId="4" type="noConversion"/>
  <printOptions horizontalCentered="1" gridLines="1"/>
  <pageMargins left="0.3" right="0.3" top="1.25" bottom="0.3" header="0.5" footer="0.5"/>
  <pageSetup scale="85" orientation="portrait" horizontalDpi="4294967292" verticalDpi="4294967292"/>
  <headerFooter>
    <oddHeader>&amp;C&amp;"Verdana Bold,Bold"&amp;12&amp;K000000OLA_x000D_General Fund / Enterprise Balances_x000D_As of 02/28/25_x000D_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6A20B-4A93-8141-98D4-8D4326A2B667}">
  <dimension ref="A1:H78"/>
  <sheetViews>
    <sheetView showRuler="0" zoomScale="133" workbookViewId="0">
      <pane ySplit="1" topLeftCell="A2" activePane="bottomLeft" state="frozen"/>
      <selection pane="bottomLeft" activeCell="C52" sqref="C52"/>
    </sheetView>
  </sheetViews>
  <sheetFormatPr baseColWidth="10" defaultColWidth="11" defaultRowHeight="13" x14ac:dyDescent="0.15"/>
  <cols>
    <col min="1" max="1" width="29" customWidth="1"/>
    <col min="2" max="2" width="13.83203125" style="30" customWidth="1"/>
    <col min="3" max="3" width="11.33203125" style="31" customWidth="1"/>
    <col min="4" max="4" width="23.1640625" style="31" customWidth="1"/>
    <col min="5" max="5" width="12.6640625" style="30" customWidth="1"/>
    <col min="6" max="6" width="22" customWidth="1"/>
  </cols>
  <sheetData>
    <row r="1" spans="1:8" ht="48" x14ac:dyDescent="0.15">
      <c r="A1" s="1" t="s">
        <v>0</v>
      </c>
      <c r="B1" s="2" t="s">
        <v>50</v>
      </c>
      <c r="C1" s="3" t="s">
        <v>74</v>
      </c>
      <c r="D1" s="4" t="s">
        <v>75</v>
      </c>
      <c r="E1" s="4" t="s">
        <v>76</v>
      </c>
      <c r="F1" s="2"/>
    </row>
    <row r="2" spans="1:8" ht="20" customHeight="1" x14ac:dyDescent="0.15">
      <c r="A2" s="5" t="s">
        <v>1</v>
      </c>
      <c r="B2" s="6">
        <v>20196.38</v>
      </c>
      <c r="C2" s="7">
        <v>-487.07</v>
      </c>
      <c r="D2" s="6"/>
      <c r="E2" s="7">
        <f t="shared" ref="E2:E40" si="0">B2+C2</f>
        <v>19709.310000000001</v>
      </c>
    </row>
    <row r="3" spans="1:8" ht="20" customHeight="1" x14ac:dyDescent="0.15">
      <c r="A3" s="5" t="s">
        <v>2</v>
      </c>
      <c r="B3" s="8">
        <v>14626.26</v>
      </c>
      <c r="C3" s="9">
        <v>-2784.33</v>
      </c>
      <c r="D3" s="8"/>
      <c r="E3" s="7">
        <f t="shared" si="0"/>
        <v>11841.93</v>
      </c>
    </row>
    <row r="4" spans="1:8" ht="20" customHeight="1" x14ac:dyDescent="0.15">
      <c r="A4" s="5" t="s">
        <v>3</v>
      </c>
      <c r="B4" s="8">
        <v>1073.27</v>
      </c>
      <c r="C4" s="9">
        <v>15</v>
      </c>
      <c r="D4" s="8"/>
      <c r="E4" s="7">
        <f t="shared" si="0"/>
        <v>1088.27</v>
      </c>
    </row>
    <row r="5" spans="1:8" ht="20" customHeight="1" x14ac:dyDescent="0.15">
      <c r="A5" s="5" t="s">
        <v>4</v>
      </c>
      <c r="B5" s="8">
        <v>1067.6300000000001</v>
      </c>
      <c r="C5" s="9">
        <v>600</v>
      </c>
      <c r="D5" s="8"/>
      <c r="E5" s="7">
        <f t="shared" si="0"/>
        <v>1667.63</v>
      </c>
    </row>
    <row r="6" spans="1:8" ht="20" customHeight="1" x14ac:dyDescent="0.15">
      <c r="A6" s="5" t="s">
        <v>5</v>
      </c>
      <c r="B6" s="8">
        <v>-8106.86</v>
      </c>
      <c r="C6" s="9">
        <v>8106.86</v>
      </c>
      <c r="D6" s="8"/>
      <c r="E6" s="7">
        <f t="shared" si="0"/>
        <v>0</v>
      </c>
    </row>
    <row r="7" spans="1:8" ht="20" customHeight="1" x14ac:dyDescent="0.15">
      <c r="A7" s="5" t="s">
        <v>59</v>
      </c>
      <c r="B7" s="8"/>
      <c r="C7" s="9">
        <v>-836.37</v>
      </c>
      <c r="D7" s="8"/>
      <c r="E7" s="7">
        <f t="shared" si="0"/>
        <v>-836.37</v>
      </c>
    </row>
    <row r="8" spans="1:8" ht="20" customHeight="1" x14ac:dyDescent="0.15">
      <c r="A8" s="5" t="s">
        <v>60</v>
      </c>
      <c r="B8" s="8"/>
      <c r="C8" s="9">
        <v>-2756.35</v>
      </c>
      <c r="D8" s="8"/>
      <c r="E8" s="7">
        <f t="shared" si="0"/>
        <v>-2756.35</v>
      </c>
    </row>
    <row r="9" spans="1:8" ht="20" customHeight="1" x14ac:dyDescent="0.15">
      <c r="A9" s="5" t="s">
        <v>6</v>
      </c>
      <c r="B9" s="8">
        <v>-2136.4899999999998</v>
      </c>
      <c r="C9" s="9">
        <v>-4012.13</v>
      </c>
      <c r="D9" s="8"/>
      <c r="E9" s="7">
        <f t="shared" si="0"/>
        <v>-6148.62</v>
      </c>
    </row>
    <row r="10" spans="1:8" ht="20" customHeight="1" x14ac:dyDescent="0.15">
      <c r="A10" s="5" t="s">
        <v>7</v>
      </c>
      <c r="B10" s="8">
        <v>-12581.69</v>
      </c>
      <c r="C10" s="9">
        <v>12581.69</v>
      </c>
      <c r="D10" s="8"/>
      <c r="E10" s="7">
        <f t="shared" si="0"/>
        <v>0</v>
      </c>
    </row>
    <row r="11" spans="1:8" ht="20" customHeight="1" x14ac:dyDescent="0.15">
      <c r="A11" s="5" t="s">
        <v>8</v>
      </c>
      <c r="B11" s="8">
        <v>-240</v>
      </c>
      <c r="C11" s="9">
        <v>-1171.2</v>
      </c>
      <c r="D11" s="8"/>
      <c r="E11" s="7">
        <f t="shared" si="0"/>
        <v>-1411.2</v>
      </c>
    </row>
    <row r="12" spans="1:8" ht="20" customHeight="1" x14ac:dyDescent="0.15">
      <c r="A12" s="5" t="s">
        <v>9</v>
      </c>
      <c r="B12" s="8">
        <v>4316.26</v>
      </c>
      <c r="C12" s="9"/>
      <c r="D12" s="8"/>
      <c r="E12" s="7">
        <f t="shared" si="0"/>
        <v>4316.26</v>
      </c>
    </row>
    <row r="13" spans="1:8" ht="20" customHeight="1" x14ac:dyDescent="0.15">
      <c r="A13" s="5" t="s">
        <v>10</v>
      </c>
      <c r="B13" s="8">
        <v>1250.17</v>
      </c>
      <c r="C13" s="9"/>
      <c r="D13" s="9"/>
      <c r="E13" s="7">
        <f t="shared" si="0"/>
        <v>1250.17</v>
      </c>
      <c r="F13" s="10"/>
      <c r="G13" s="10"/>
      <c r="H13" s="10"/>
    </row>
    <row r="14" spans="1:8" ht="20" customHeight="1" x14ac:dyDescent="0.15">
      <c r="A14" s="5" t="s">
        <v>11</v>
      </c>
      <c r="B14" s="11">
        <v>496.3</v>
      </c>
      <c r="C14" s="9"/>
      <c r="D14" s="9"/>
      <c r="E14" s="7">
        <f t="shared" si="0"/>
        <v>496.3</v>
      </c>
      <c r="F14" s="10"/>
      <c r="G14" s="10"/>
      <c r="H14" s="10"/>
    </row>
    <row r="15" spans="1:8" ht="20" customHeight="1" x14ac:dyDescent="0.15">
      <c r="A15" s="5" t="s">
        <v>12</v>
      </c>
      <c r="B15" s="8">
        <v>1598.41</v>
      </c>
      <c r="C15" s="9">
        <v>62.5</v>
      </c>
      <c r="D15" s="8"/>
      <c r="E15" s="7">
        <f t="shared" si="0"/>
        <v>1660.91</v>
      </c>
    </row>
    <row r="16" spans="1:8" ht="20" customHeight="1" x14ac:dyDescent="0.15">
      <c r="A16" s="5" t="s">
        <v>13</v>
      </c>
      <c r="B16" s="8">
        <v>6104.27</v>
      </c>
      <c r="C16" s="9">
        <v>-3000</v>
      </c>
      <c r="D16" s="8"/>
      <c r="E16" s="7">
        <f t="shared" si="0"/>
        <v>3104.2700000000004</v>
      </c>
    </row>
    <row r="17" spans="1:5" ht="20" customHeight="1" x14ac:dyDescent="0.15">
      <c r="A17" s="5" t="s">
        <v>14</v>
      </c>
      <c r="B17" s="8">
        <v>1401.4</v>
      </c>
      <c r="C17" s="9"/>
      <c r="D17" s="8"/>
      <c r="E17" s="7">
        <f t="shared" si="0"/>
        <v>1401.4</v>
      </c>
    </row>
    <row r="18" spans="1:5" ht="20" customHeight="1" x14ac:dyDescent="0.15">
      <c r="A18" s="5" t="s">
        <v>15</v>
      </c>
      <c r="B18" s="8">
        <v>465</v>
      </c>
      <c r="C18" s="9"/>
      <c r="D18" s="8"/>
      <c r="E18" s="7">
        <f t="shared" si="0"/>
        <v>465</v>
      </c>
    </row>
    <row r="19" spans="1:5" ht="20" customHeight="1" x14ac:dyDescent="0.15">
      <c r="A19" s="5" t="s">
        <v>16</v>
      </c>
      <c r="B19" s="8">
        <v>2311.87</v>
      </c>
      <c r="C19" s="9">
        <v>101.65</v>
      </c>
      <c r="D19" s="8"/>
      <c r="E19" s="7">
        <f t="shared" si="0"/>
        <v>2413.52</v>
      </c>
    </row>
    <row r="20" spans="1:5" ht="20" customHeight="1" x14ac:dyDescent="0.15">
      <c r="A20" s="5" t="s">
        <v>17</v>
      </c>
      <c r="B20" s="8">
        <v>15040.85</v>
      </c>
      <c r="C20" s="9">
        <v>-425</v>
      </c>
      <c r="D20" s="8"/>
      <c r="E20" s="7">
        <f t="shared" si="0"/>
        <v>14615.85</v>
      </c>
    </row>
    <row r="21" spans="1:5" ht="20" customHeight="1" x14ac:dyDescent="0.15">
      <c r="A21" s="5" t="s">
        <v>18</v>
      </c>
      <c r="B21" s="8">
        <v>152</v>
      </c>
      <c r="C21" s="9">
        <v>5000</v>
      </c>
      <c r="D21" s="8"/>
      <c r="E21" s="7">
        <f t="shared" si="0"/>
        <v>5152</v>
      </c>
    </row>
    <row r="22" spans="1:5" ht="20" customHeight="1" x14ac:dyDescent="0.15">
      <c r="A22" s="5" t="s">
        <v>19</v>
      </c>
      <c r="B22" s="8">
        <v>4893.82</v>
      </c>
      <c r="C22" s="9">
        <v>25</v>
      </c>
      <c r="D22" s="8"/>
      <c r="E22" s="7">
        <f t="shared" si="0"/>
        <v>4918.82</v>
      </c>
    </row>
    <row r="23" spans="1:5" ht="20" customHeight="1" x14ac:dyDescent="0.15">
      <c r="A23" s="5" t="s">
        <v>20</v>
      </c>
      <c r="B23" s="8">
        <v>325</v>
      </c>
      <c r="C23" s="9"/>
      <c r="D23" s="8"/>
      <c r="E23" s="7">
        <f t="shared" si="0"/>
        <v>325</v>
      </c>
    </row>
    <row r="24" spans="1:5" ht="20" customHeight="1" x14ac:dyDescent="0.15">
      <c r="A24" s="5" t="s">
        <v>21</v>
      </c>
      <c r="B24" s="8">
        <v>52625.2</v>
      </c>
      <c r="C24" s="9">
        <v>9560.42</v>
      </c>
      <c r="D24" s="8"/>
      <c r="E24" s="7">
        <f t="shared" si="0"/>
        <v>62185.619999999995</v>
      </c>
    </row>
    <row r="25" spans="1:5" ht="20" customHeight="1" x14ac:dyDescent="0.15">
      <c r="A25" s="5" t="s">
        <v>22</v>
      </c>
      <c r="B25" s="8">
        <v>0</v>
      </c>
      <c r="C25" s="9">
        <v>2000</v>
      </c>
      <c r="D25" s="8"/>
      <c r="E25" s="7">
        <f t="shared" si="0"/>
        <v>2000</v>
      </c>
    </row>
    <row r="26" spans="1:5" ht="47" customHeight="1" x14ac:dyDescent="0.15">
      <c r="A26" s="12" t="s">
        <v>23</v>
      </c>
      <c r="B26" s="13">
        <v>56507.61</v>
      </c>
      <c r="C26" s="9">
        <v>40071.74</v>
      </c>
      <c r="D26" s="8"/>
      <c r="E26" s="7">
        <f t="shared" si="0"/>
        <v>96579.35</v>
      </c>
    </row>
    <row r="27" spans="1:5" ht="19" customHeight="1" x14ac:dyDescent="0.15">
      <c r="A27" s="12" t="s">
        <v>24</v>
      </c>
      <c r="B27" s="13">
        <v>1458.57</v>
      </c>
      <c r="C27" s="9">
        <v>6021.8</v>
      </c>
      <c r="D27" s="8"/>
      <c r="E27" s="7">
        <f t="shared" si="0"/>
        <v>7480.37</v>
      </c>
    </row>
    <row r="28" spans="1:5" ht="20" customHeight="1" x14ac:dyDescent="0.15">
      <c r="A28" s="5" t="s">
        <v>25</v>
      </c>
      <c r="B28" s="8">
        <v>1442.68</v>
      </c>
      <c r="C28" s="9"/>
      <c r="D28" s="8"/>
      <c r="E28" s="7">
        <f t="shared" si="0"/>
        <v>1442.68</v>
      </c>
    </row>
    <row r="29" spans="1:5" ht="20" customHeight="1" x14ac:dyDescent="0.15">
      <c r="A29" s="5" t="s">
        <v>26</v>
      </c>
      <c r="B29" s="8"/>
      <c r="C29" s="9"/>
      <c r="D29" s="8"/>
      <c r="E29" s="7">
        <f t="shared" si="0"/>
        <v>0</v>
      </c>
    </row>
    <row r="30" spans="1:5" ht="20" customHeight="1" x14ac:dyDescent="0.15">
      <c r="A30" s="5" t="s">
        <v>27</v>
      </c>
      <c r="B30" s="8">
        <v>20000</v>
      </c>
      <c r="C30" s="9">
        <v>-5000</v>
      </c>
      <c r="D30" s="8"/>
      <c r="E30" s="7">
        <f t="shared" si="0"/>
        <v>15000</v>
      </c>
    </row>
    <row r="31" spans="1:5" ht="20" customHeight="1" x14ac:dyDescent="0.15">
      <c r="A31" s="5" t="s">
        <v>28</v>
      </c>
      <c r="B31" s="8">
        <v>3650</v>
      </c>
      <c r="C31" s="9"/>
      <c r="D31" s="8"/>
      <c r="E31" s="7">
        <f t="shared" si="0"/>
        <v>3650</v>
      </c>
    </row>
    <row r="32" spans="1:5" ht="20" customHeight="1" x14ac:dyDescent="0.15">
      <c r="A32" s="5" t="s">
        <v>29</v>
      </c>
      <c r="B32" s="8">
        <v>43.98</v>
      </c>
      <c r="C32" s="9"/>
      <c r="D32" s="8"/>
      <c r="E32" s="7">
        <f t="shared" si="0"/>
        <v>43.98</v>
      </c>
    </row>
    <row r="33" spans="1:6" ht="20" customHeight="1" x14ac:dyDescent="0.15">
      <c r="A33" s="5" t="s">
        <v>30</v>
      </c>
      <c r="B33" s="8">
        <v>2050.58</v>
      </c>
      <c r="C33" s="9">
        <v>70</v>
      </c>
      <c r="D33" s="8"/>
      <c r="E33" s="7">
        <f t="shared" si="0"/>
        <v>2120.58</v>
      </c>
    </row>
    <row r="34" spans="1:6" ht="20" customHeight="1" x14ac:dyDescent="0.15">
      <c r="A34" s="5" t="s">
        <v>31</v>
      </c>
      <c r="B34" s="8">
        <v>12934.83</v>
      </c>
      <c r="C34" s="9">
        <v>-667.68</v>
      </c>
      <c r="D34" s="8"/>
      <c r="E34" s="7">
        <f t="shared" si="0"/>
        <v>12267.15</v>
      </c>
    </row>
    <row r="35" spans="1:6" ht="20" customHeight="1" x14ac:dyDescent="0.15">
      <c r="A35" s="5" t="s">
        <v>32</v>
      </c>
      <c r="B35" s="8">
        <v>9961.26</v>
      </c>
      <c r="C35" s="9">
        <v>787.5</v>
      </c>
      <c r="D35" s="8"/>
      <c r="E35" s="7">
        <f t="shared" si="0"/>
        <v>10748.76</v>
      </c>
    </row>
    <row r="36" spans="1:6" ht="20" customHeight="1" x14ac:dyDescent="0.15">
      <c r="A36" s="5" t="s">
        <v>33</v>
      </c>
      <c r="B36" s="8">
        <v>6683.37</v>
      </c>
      <c r="C36" s="9">
        <v>55</v>
      </c>
      <c r="D36" s="8"/>
      <c r="E36" s="7">
        <f t="shared" si="0"/>
        <v>6738.37</v>
      </c>
    </row>
    <row r="37" spans="1:6" ht="20" customHeight="1" x14ac:dyDescent="0.15">
      <c r="A37" s="5" t="s">
        <v>34</v>
      </c>
      <c r="B37" s="8">
        <v>4794.25</v>
      </c>
      <c r="C37" s="9">
        <v>-278.60000000000002</v>
      </c>
      <c r="D37" s="8"/>
      <c r="E37" s="7">
        <f t="shared" si="0"/>
        <v>4515.6499999999996</v>
      </c>
    </row>
    <row r="38" spans="1:6" ht="20" customHeight="1" x14ac:dyDescent="0.15">
      <c r="A38" s="5" t="s">
        <v>35</v>
      </c>
      <c r="B38" s="8">
        <v>26721.86</v>
      </c>
      <c r="C38" s="9">
        <v>-20.84</v>
      </c>
      <c r="D38" s="8"/>
      <c r="E38" s="7">
        <f t="shared" si="0"/>
        <v>26701.02</v>
      </c>
    </row>
    <row r="39" spans="1:6" ht="20" customHeight="1" x14ac:dyDescent="0.15">
      <c r="A39" s="5" t="s">
        <v>36</v>
      </c>
      <c r="B39" s="8">
        <v>4264.3599999999997</v>
      </c>
      <c r="C39" s="9"/>
      <c r="D39" s="8"/>
      <c r="E39" s="7">
        <f t="shared" si="0"/>
        <v>4264.3599999999997</v>
      </c>
    </row>
    <row r="40" spans="1:6" ht="20" customHeight="1" x14ac:dyDescent="0.15">
      <c r="A40" s="5" t="s">
        <v>37</v>
      </c>
      <c r="B40" s="14">
        <v>9025.9500000000007</v>
      </c>
      <c r="C40" s="9">
        <v>-850</v>
      </c>
      <c r="D40" s="8"/>
      <c r="E40" s="7">
        <f t="shared" si="0"/>
        <v>8175.9500000000007</v>
      </c>
    </row>
    <row r="41" spans="1:6" ht="20" customHeight="1" x14ac:dyDescent="0.15">
      <c r="A41" s="15" t="s">
        <v>38</v>
      </c>
      <c r="B41" s="16">
        <f>SUM(B2:B40)</f>
        <v>264418.34999999998</v>
      </c>
      <c r="C41" s="16">
        <f>SUM(C2:C40)</f>
        <v>62769.59</v>
      </c>
      <c r="D41" s="17"/>
      <c r="E41" s="16">
        <f>SUM(E2:E40)</f>
        <v>327187.94000000006</v>
      </c>
      <c r="F41" s="18"/>
    </row>
    <row r="42" spans="1:6" ht="20" customHeight="1" x14ac:dyDescent="0.15">
      <c r="A42" s="15"/>
      <c r="B42" s="20"/>
      <c r="C42" s="20"/>
      <c r="D42" s="19"/>
      <c r="E42" s="20"/>
      <c r="F42" s="18"/>
    </row>
    <row r="43" spans="1:6" ht="20" customHeight="1" x14ac:dyDescent="0.15">
      <c r="A43" s="15"/>
      <c r="B43" s="20"/>
      <c r="C43" s="20"/>
      <c r="D43" s="19"/>
      <c r="E43" s="20"/>
      <c r="F43" s="18"/>
    </row>
    <row r="44" spans="1:6" ht="28" customHeight="1" x14ac:dyDescent="0.15">
      <c r="A44" s="15" t="s">
        <v>54</v>
      </c>
      <c r="B44" s="20">
        <v>8993</v>
      </c>
      <c r="C44" s="20"/>
      <c r="D44" s="19" t="s">
        <v>55</v>
      </c>
      <c r="E44" s="20">
        <v>0</v>
      </c>
      <c r="F44" s="18"/>
    </row>
    <row r="45" spans="1:6" ht="20" customHeight="1" x14ac:dyDescent="0.15">
      <c r="A45" s="15" t="s">
        <v>39</v>
      </c>
      <c r="B45" s="20"/>
      <c r="C45" s="20"/>
      <c r="D45" s="19"/>
      <c r="E45" s="20"/>
    </row>
    <row r="46" spans="1:6" ht="20" customHeight="1" x14ac:dyDescent="0.15">
      <c r="A46" s="5" t="s">
        <v>40</v>
      </c>
      <c r="B46" s="20">
        <v>20551.64</v>
      </c>
      <c r="C46" s="21"/>
      <c r="D46" s="22"/>
      <c r="E46" s="9">
        <f>B46+C46+D46</f>
        <v>20551.64</v>
      </c>
    </row>
    <row r="47" spans="1:6" ht="20" customHeight="1" x14ac:dyDescent="0.15">
      <c r="A47" s="5" t="s">
        <v>41</v>
      </c>
      <c r="B47" s="20">
        <v>180678.13</v>
      </c>
      <c r="C47" s="21">
        <v>2041.82</v>
      </c>
      <c r="D47" s="22"/>
      <c r="E47" s="9">
        <f t="shared" ref="E47:E50" si="1">B47+C47</f>
        <v>182719.95</v>
      </c>
    </row>
    <row r="48" spans="1:6" ht="37" customHeight="1" x14ac:dyDescent="0.15">
      <c r="A48" s="5" t="s">
        <v>42</v>
      </c>
      <c r="B48" s="20">
        <v>168731.67</v>
      </c>
      <c r="C48" s="21">
        <v>-21586.78</v>
      </c>
      <c r="D48" s="8"/>
      <c r="E48" s="9">
        <f t="shared" si="1"/>
        <v>147144.89000000001</v>
      </c>
    </row>
    <row r="49" spans="1:6" ht="41" customHeight="1" x14ac:dyDescent="0.15">
      <c r="A49" s="5" t="s">
        <v>43</v>
      </c>
      <c r="B49" s="20">
        <v>84080.47</v>
      </c>
      <c r="C49" s="21">
        <v>19074.98</v>
      </c>
      <c r="D49" s="8"/>
      <c r="E49" s="9">
        <f t="shared" si="1"/>
        <v>103155.45</v>
      </c>
    </row>
    <row r="50" spans="1:6" ht="20" customHeight="1" x14ac:dyDescent="0.15">
      <c r="A50" s="5" t="s">
        <v>44</v>
      </c>
      <c r="B50" s="20">
        <v>393997.06</v>
      </c>
      <c r="C50" s="21"/>
      <c r="D50" s="22"/>
      <c r="E50" s="9">
        <f t="shared" si="1"/>
        <v>393997.06</v>
      </c>
    </row>
    <row r="51" spans="1:6" ht="20" customHeight="1" x14ac:dyDescent="0.15">
      <c r="A51" s="5" t="s">
        <v>45</v>
      </c>
      <c r="B51" s="20">
        <v>91165.07</v>
      </c>
      <c r="C51" s="23">
        <v>59429.51</v>
      </c>
      <c r="D51" s="24"/>
      <c r="E51" s="9">
        <f>B51+C51+D51</f>
        <v>150594.58000000002</v>
      </c>
    </row>
    <row r="52" spans="1:6" ht="20" customHeight="1" x14ac:dyDescent="0.15">
      <c r="A52" s="15" t="s">
        <v>46</v>
      </c>
      <c r="B52" s="25">
        <f>B44+B46+B47+B48+B49+B50+B51</f>
        <v>948197.04</v>
      </c>
      <c r="C52" s="25">
        <f>SUM(C46:C51)</f>
        <v>58959.53</v>
      </c>
      <c r="D52" s="25">
        <v>-8993</v>
      </c>
      <c r="E52" s="25">
        <f>E44+E46+E47+E48+E49+E50+E51</f>
        <v>998163.57000000007</v>
      </c>
    </row>
    <row r="53" spans="1:6" ht="21" customHeight="1" x14ac:dyDescent="0.15">
      <c r="A53" s="12" t="s">
        <v>47</v>
      </c>
      <c r="B53" s="8"/>
      <c r="C53" s="9">
        <v>2399.11</v>
      </c>
      <c r="D53" s="8"/>
      <c r="E53" s="9">
        <f t="shared" ref="E53:E55" si="2">B53+C53</f>
        <v>2399.11</v>
      </c>
    </row>
    <row r="54" spans="1:6" s="5" customFormat="1" ht="20" customHeight="1" x14ac:dyDescent="0.15">
      <c r="A54" s="12" t="s">
        <v>48</v>
      </c>
      <c r="B54" s="13"/>
      <c r="C54" s="13">
        <v>-10043.24</v>
      </c>
      <c r="D54" s="13"/>
      <c r="E54" s="9">
        <f t="shared" si="2"/>
        <v>-10043.24</v>
      </c>
    </row>
    <row r="55" spans="1:6" s="5" customFormat="1" ht="21" customHeight="1" x14ac:dyDescent="0.15">
      <c r="A55" s="12" t="s">
        <v>73</v>
      </c>
      <c r="B55" s="13"/>
      <c r="C55" s="13">
        <v>723.31</v>
      </c>
      <c r="D55" s="13"/>
      <c r="E55" s="9">
        <f t="shared" si="2"/>
        <v>723.31</v>
      </c>
    </row>
    <row r="56" spans="1:6" s="5" customFormat="1" ht="20" customHeight="1" thickBot="1" x14ac:dyDescent="0.2">
      <c r="A56" s="15" t="s">
        <v>49</v>
      </c>
      <c r="B56" s="26">
        <f>B41+B52</f>
        <v>1212615.3900000001</v>
      </c>
      <c r="C56" s="26">
        <f>C41+C52+C53+C54+C55</f>
        <v>114808.29999999999</v>
      </c>
      <c r="D56" s="26">
        <f>D41+D52</f>
        <v>-8993</v>
      </c>
      <c r="E56" s="26">
        <f>E41+E52+E53+E54+E55</f>
        <v>1318430.6900000004</v>
      </c>
    </row>
    <row r="57" spans="1:6" s="5" customFormat="1" ht="26" customHeight="1" thickTop="1" x14ac:dyDescent="0.15">
      <c r="B57" s="12"/>
      <c r="C57" s="12"/>
      <c r="D57" s="12"/>
      <c r="E57" s="27"/>
      <c r="F57" s="28"/>
    </row>
    <row r="58" spans="1:6" s="5" customFormat="1" ht="26" customHeight="1" x14ac:dyDescent="0.15">
      <c r="B58" s="12"/>
      <c r="C58" s="12"/>
      <c r="D58" s="12"/>
      <c r="E58" s="12"/>
    </row>
    <row r="59" spans="1:6" s="5" customFormat="1" ht="26" customHeight="1" x14ac:dyDescent="0.15">
      <c r="B59" s="12"/>
      <c r="C59" s="12"/>
      <c r="D59" s="12"/>
      <c r="E59" s="12"/>
    </row>
    <row r="60" spans="1:6" s="5" customFormat="1" ht="26" customHeight="1" x14ac:dyDescent="0.15">
      <c r="B60" s="12"/>
      <c r="C60" s="12"/>
      <c r="D60" s="12"/>
      <c r="E60" s="12"/>
    </row>
    <row r="61" spans="1:6" s="5" customFormat="1" ht="26" customHeight="1" x14ac:dyDescent="0.15">
      <c r="B61" s="12"/>
      <c r="C61" s="12"/>
      <c r="D61" s="12"/>
      <c r="E61" s="12"/>
    </row>
    <row r="62" spans="1:6" s="5" customFormat="1" ht="26" customHeight="1" x14ac:dyDescent="0.15">
      <c r="B62" s="12"/>
      <c r="C62" s="12"/>
      <c r="D62" s="12"/>
      <c r="E62" s="12"/>
    </row>
    <row r="63" spans="1:6" s="5" customFormat="1" ht="26" customHeight="1" x14ac:dyDescent="0.15">
      <c r="B63" s="12"/>
      <c r="C63" s="12"/>
      <c r="D63" s="12"/>
      <c r="E63" s="12"/>
    </row>
    <row r="64" spans="1:6" s="5" customFormat="1" ht="11" x14ac:dyDescent="0.15">
      <c r="B64" s="12"/>
      <c r="C64" s="12"/>
      <c r="D64" s="12"/>
      <c r="E64" s="12"/>
    </row>
    <row r="65" spans="2:5" s="5" customFormat="1" ht="11" x14ac:dyDescent="0.15">
      <c r="B65" s="12"/>
      <c r="C65" s="12"/>
      <c r="D65" s="12"/>
      <c r="E65" s="12"/>
    </row>
    <row r="66" spans="2:5" s="5" customFormat="1" ht="11" x14ac:dyDescent="0.15">
      <c r="B66" s="12"/>
      <c r="C66" s="12"/>
      <c r="D66" s="12"/>
      <c r="E66" s="12"/>
    </row>
    <row r="67" spans="2:5" s="5" customFormat="1" ht="11" x14ac:dyDescent="0.15">
      <c r="B67" s="12"/>
      <c r="C67" s="12"/>
      <c r="D67" s="12"/>
      <c r="E67" s="12"/>
    </row>
    <row r="68" spans="2:5" s="5" customFormat="1" ht="11" x14ac:dyDescent="0.15">
      <c r="B68" s="12"/>
      <c r="C68" s="12"/>
      <c r="D68" s="12"/>
      <c r="E68" s="12"/>
    </row>
    <row r="69" spans="2:5" s="5" customFormat="1" ht="11" x14ac:dyDescent="0.15">
      <c r="B69" s="12"/>
      <c r="C69" s="12"/>
      <c r="D69" s="12"/>
      <c r="E69" s="12"/>
    </row>
    <row r="70" spans="2:5" s="5" customFormat="1" ht="11" x14ac:dyDescent="0.15">
      <c r="B70" s="12"/>
      <c r="C70" s="12"/>
      <c r="D70" s="12"/>
      <c r="E70" s="12"/>
    </row>
    <row r="71" spans="2:5" s="5" customFormat="1" ht="11" x14ac:dyDescent="0.15">
      <c r="B71" s="12"/>
      <c r="C71" s="12"/>
      <c r="D71" s="12"/>
      <c r="E71" s="12"/>
    </row>
    <row r="72" spans="2:5" s="5" customFormat="1" ht="11" x14ac:dyDescent="0.15">
      <c r="B72" s="12"/>
      <c r="C72" s="12"/>
      <c r="D72" s="12"/>
      <c r="E72" s="12"/>
    </row>
    <row r="73" spans="2:5" s="5" customFormat="1" ht="11" x14ac:dyDescent="0.15">
      <c r="B73" s="12"/>
      <c r="C73" s="12"/>
      <c r="D73" s="12"/>
      <c r="E73" s="12"/>
    </row>
    <row r="74" spans="2:5" x14ac:dyDescent="0.15">
      <c r="B74" s="29"/>
      <c r="C74" s="29"/>
      <c r="D74" s="29"/>
      <c r="E74" s="29"/>
    </row>
    <row r="75" spans="2:5" x14ac:dyDescent="0.15">
      <c r="B75" s="29"/>
      <c r="C75" s="29"/>
      <c r="D75" s="29"/>
      <c r="E75" s="29"/>
    </row>
    <row r="76" spans="2:5" x14ac:dyDescent="0.15">
      <c r="B76" s="29"/>
      <c r="C76" s="29"/>
      <c r="D76" s="29"/>
      <c r="E76" s="29"/>
    </row>
    <row r="77" spans="2:5" x14ac:dyDescent="0.15">
      <c r="B77" s="29"/>
      <c r="C77" s="29"/>
      <c r="D77" s="29"/>
      <c r="E77" s="29"/>
    </row>
    <row r="78" spans="2:5" x14ac:dyDescent="0.15">
      <c r="B78" s="29"/>
      <c r="C78" s="29"/>
      <c r="D78" s="29"/>
      <c r="E78" s="29"/>
    </row>
  </sheetData>
  <printOptions horizontalCentered="1" gridLines="1"/>
  <pageMargins left="0.3" right="0.3" top="1.25" bottom="0.3" header="0.5" footer="0.5"/>
  <pageSetup scale="85" orientation="portrait" horizontalDpi="4294967292" verticalDpi="4294967292"/>
  <headerFooter>
    <oddHeader xml:space="preserve">&amp;C&amp;"Verdana Bold,Bold"&amp;12&amp;K000000OLA
General Fund / Enterprise Balances
As of 03/31/25
</oddHeader>
  </headerFooter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BC6E-2A62-AF4D-B874-71776D7F8F30}">
  <dimension ref="A1:H80"/>
  <sheetViews>
    <sheetView showRuler="0" zoomScale="133" workbookViewId="0">
      <pane ySplit="1" topLeftCell="A2" activePane="bottomLeft" state="frozen"/>
      <selection pane="bottomLeft" activeCell="C38" sqref="C38"/>
    </sheetView>
  </sheetViews>
  <sheetFormatPr baseColWidth="10" defaultColWidth="11" defaultRowHeight="13" x14ac:dyDescent="0.15"/>
  <cols>
    <col min="1" max="1" width="29" customWidth="1"/>
    <col min="2" max="2" width="13.83203125" style="30" customWidth="1"/>
    <col min="3" max="3" width="11.33203125" style="31" customWidth="1"/>
    <col min="4" max="4" width="23.1640625" style="31" customWidth="1"/>
    <col min="5" max="5" width="12.6640625" style="30" customWidth="1"/>
    <col min="6" max="6" width="22" customWidth="1"/>
  </cols>
  <sheetData>
    <row r="1" spans="1:8" ht="48" x14ac:dyDescent="0.15">
      <c r="A1" s="1" t="s">
        <v>0</v>
      </c>
      <c r="B1" s="2" t="s">
        <v>50</v>
      </c>
      <c r="C1" s="3" t="s">
        <v>77</v>
      </c>
      <c r="D1" s="4" t="s">
        <v>78</v>
      </c>
      <c r="E1" s="4" t="s">
        <v>79</v>
      </c>
      <c r="F1" s="2"/>
    </row>
    <row r="2" spans="1:8" ht="20" customHeight="1" x14ac:dyDescent="0.15">
      <c r="A2" s="5" t="s">
        <v>1</v>
      </c>
      <c r="B2" s="6">
        <v>20196.38</v>
      </c>
      <c r="C2" s="7">
        <v>-1699.78</v>
      </c>
      <c r="D2" s="6"/>
      <c r="E2" s="7">
        <f t="shared" ref="E2:E42" si="0">B2+C2</f>
        <v>18496.600000000002</v>
      </c>
    </row>
    <row r="3" spans="1:8" ht="20" customHeight="1" x14ac:dyDescent="0.15">
      <c r="A3" s="5" t="s">
        <v>2</v>
      </c>
      <c r="B3" s="8">
        <v>14626.26</v>
      </c>
      <c r="C3" s="9">
        <v>-2820.6</v>
      </c>
      <c r="D3" s="8"/>
      <c r="E3" s="7">
        <f t="shared" si="0"/>
        <v>11805.66</v>
      </c>
    </row>
    <row r="4" spans="1:8" ht="20" customHeight="1" x14ac:dyDescent="0.15">
      <c r="A4" s="5" t="s">
        <v>3</v>
      </c>
      <c r="B4" s="8">
        <v>1073.27</v>
      </c>
      <c r="C4" s="9">
        <v>20</v>
      </c>
      <c r="D4" s="8"/>
      <c r="E4" s="7">
        <f t="shared" si="0"/>
        <v>1093.27</v>
      </c>
    </row>
    <row r="5" spans="1:8" ht="20" customHeight="1" x14ac:dyDescent="0.15">
      <c r="A5" s="5" t="s">
        <v>4</v>
      </c>
      <c r="B5" s="8">
        <v>1067.6300000000001</v>
      </c>
      <c r="C5" s="9">
        <v>600</v>
      </c>
      <c r="D5" s="8"/>
      <c r="E5" s="7">
        <f t="shared" si="0"/>
        <v>1667.63</v>
      </c>
    </row>
    <row r="6" spans="1:8" ht="20" customHeight="1" x14ac:dyDescent="0.15">
      <c r="A6" s="5" t="s">
        <v>5</v>
      </c>
      <c r="B6" s="8">
        <v>-8106.86</v>
      </c>
      <c r="C6" s="9">
        <v>8106.86</v>
      </c>
      <c r="D6" s="8"/>
      <c r="E6" s="7">
        <f t="shared" si="0"/>
        <v>0</v>
      </c>
    </row>
    <row r="7" spans="1:8" ht="20" customHeight="1" x14ac:dyDescent="0.15">
      <c r="A7" s="5" t="s">
        <v>59</v>
      </c>
      <c r="B7" s="8"/>
      <c r="C7" s="9">
        <v>-954.13</v>
      </c>
      <c r="D7" s="8"/>
      <c r="E7" s="7">
        <f t="shared" si="0"/>
        <v>-954.13</v>
      </c>
    </row>
    <row r="8" spans="1:8" ht="20" customHeight="1" x14ac:dyDescent="0.15">
      <c r="A8" s="5" t="s">
        <v>80</v>
      </c>
      <c r="B8" s="8"/>
      <c r="C8" s="9">
        <v>-7610.36</v>
      </c>
      <c r="D8" s="8"/>
      <c r="E8" s="7">
        <f t="shared" si="0"/>
        <v>-7610.36</v>
      </c>
    </row>
    <row r="9" spans="1:8" ht="20" customHeight="1" x14ac:dyDescent="0.15">
      <c r="A9" s="5" t="s">
        <v>60</v>
      </c>
      <c r="B9" s="8"/>
      <c r="C9" s="9">
        <v>-2756.35</v>
      </c>
      <c r="D9" s="8"/>
      <c r="E9" s="7">
        <f t="shared" si="0"/>
        <v>-2756.35</v>
      </c>
    </row>
    <row r="10" spans="1:8" ht="20" customHeight="1" x14ac:dyDescent="0.15">
      <c r="A10" s="5" t="s">
        <v>6</v>
      </c>
      <c r="B10" s="8">
        <v>-2136.4899999999998</v>
      </c>
      <c r="C10" s="9">
        <v>-7552.62</v>
      </c>
      <c r="D10" s="8"/>
      <c r="E10" s="7">
        <f t="shared" si="0"/>
        <v>-9689.11</v>
      </c>
    </row>
    <row r="11" spans="1:8" ht="20" customHeight="1" x14ac:dyDescent="0.15">
      <c r="A11" s="5" t="s">
        <v>7</v>
      </c>
      <c r="B11" s="8">
        <v>-12581.69</v>
      </c>
      <c r="C11" s="9">
        <v>12581.69</v>
      </c>
      <c r="D11" s="8"/>
      <c r="E11" s="7">
        <f t="shared" si="0"/>
        <v>0</v>
      </c>
    </row>
    <row r="12" spans="1:8" ht="20" customHeight="1" x14ac:dyDescent="0.15">
      <c r="A12" s="5" t="s">
        <v>8</v>
      </c>
      <c r="B12" s="8">
        <v>-240</v>
      </c>
      <c r="C12" s="9">
        <v>-1621.2</v>
      </c>
      <c r="D12" s="8"/>
      <c r="E12" s="7">
        <f t="shared" si="0"/>
        <v>-1861.2</v>
      </c>
    </row>
    <row r="13" spans="1:8" ht="20" customHeight="1" x14ac:dyDescent="0.15">
      <c r="A13" s="5" t="s">
        <v>9</v>
      </c>
      <c r="B13" s="8">
        <v>4316.26</v>
      </c>
      <c r="C13" s="9"/>
      <c r="D13" s="8"/>
      <c r="E13" s="7">
        <f t="shared" si="0"/>
        <v>4316.26</v>
      </c>
    </row>
    <row r="14" spans="1:8" ht="20" customHeight="1" x14ac:dyDescent="0.15">
      <c r="A14" s="5" t="s">
        <v>10</v>
      </c>
      <c r="B14" s="8">
        <v>1250.17</v>
      </c>
      <c r="C14" s="9"/>
      <c r="D14" s="9"/>
      <c r="E14" s="7">
        <f t="shared" si="0"/>
        <v>1250.17</v>
      </c>
      <c r="F14" s="10"/>
      <c r="G14" s="10"/>
      <c r="H14" s="10"/>
    </row>
    <row r="15" spans="1:8" ht="20" customHeight="1" x14ac:dyDescent="0.15">
      <c r="A15" s="5" t="s">
        <v>11</v>
      </c>
      <c r="B15" s="11">
        <v>496.3</v>
      </c>
      <c r="C15" s="9"/>
      <c r="D15" s="9"/>
      <c r="E15" s="7">
        <f t="shared" si="0"/>
        <v>496.3</v>
      </c>
      <c r="F15" s="10"/>
      <c r="G15" s="10"/>
      <c r="H15" s="10"/>
    </row>
    <row r="16" spans="1:8" ht="20" customHeight="1" x14ac:dyDescent="0.15">
      <c r="A16" s="5" t="s">
        <v>12</v>
      </c>
      <c r="B16" s="8">
        <v>1598.41</v>
      </c>
      <c r="C16" s="9">
        <v>72.5</v>
      </c>
      <c r="D16" s="8"/>
      <c r="E16" s="7">
        <f t="shared" si="0"/>
        <v>1670.91</v>
      </c>
    </row>
    <row r="17" spans="1:5" ht="20" customHeight="1" x14ac:dyDescent="0.15">
      <c r="A17" s="5" t="s">
        <v>13</v>
      </c>
      <c r="B17" s="8">
        <v>6104.27</v>
      </c>
      <c r="C17" s="9">
        <v>-3000</v>
      </c>
      <c r="D17" s="8"/>
      <c r="E17" s="7">
        <f t="shared" si="0"/>
        <v>3104.2700000000004</v>
      </c>
    </row>
    <row r="18" spans="1:5" ht="20" customHeight="1" x14ac:dyDescent="0.15">
      <c r="A18" s="5" t="s">
        <v>81</v>
      </c>
      <c r="B18" s="8"/>
      <c r="C18" s="9">
        <v>130.49</v>
      </c>
      <c r="D18" s="8"/>
      <c r="E18" s="7">
        <f t="shared" si="0"/>
        <v>130.49</v>
      </c>
    </row>
    <row r="19" spans="1:5" ht="20" customHeight="1" x14ac:dyDescent="0.15">
      <c r="A19" s="5" t="s">
        <v>14</v>
      </c>
      <c r="B19" s="8">
        <v>1401.4</v>
      </c>
      <c r="C19" s="9"/>
      <c r="D19" s="8"/>
      <c r="E19" s="7">
        <f t="shared" si="0"/>
        <v>1401.4</v>
      </c>
    </row>
    <row r="20" spans="1:5" ht="20" customHeight="1" x14ac:dyDescent="0.15">
      <c r="A20" s="5" t="s">
        <v>15</v>
      </c>
      <c r="B20" s="8">
        <v>465</v>
      </c>
      <c r="C20" s="9"/>
      <c r="D20" s="8"/>
      <c r="E20" s="7">
        <f t="shared" si="0"/>
        <v>465</v>
      </c>
    </row>
    <row r="21" spans="1:5" ht="20" customHeight="1" x14ac:dyDescent="0.15">
      <c r="A21" s="5" t="s">
        <v>16</v>
      </c>
      <c r="B21" s="8">
        <v>2311.87</v>
      </c>
      <c r="C21" s="9">
        <v>101.65</v>
      </c>
      <c r="D21" s="8"/>
      <c r="E21" s="7">
        <f t="shared" si="0"/>
        <v>2413.52</v>
      </c>
    </row>
    <row r="22" spans="1:5" ht="20" customHeight="1" x14ac:dyDescent="0.15">
      <c r="A22" s="5" t="s">
        <v>17</v>
      </c>
      <c r="B22" s="8">
        <v>15040.85</v>
      </c>
      <c r="C22" s="9">
        <v>10425.33</v>
      </c>
      <c r="D22" s="8"/>
      <c r="E22" s="7">
        <f t="shared" si="0"/>
        <v>25466.18</v>
      </c>
    </row>
    <row r="23" spans="1:5" ht="20" customHeight="1" x14ac:dyDescent="0.15">
      <c r="A23" s="5" t="s">
        <v>18</v>
      </c>
      <c r="B23" s="8">
        <v>152</v>
      </c>
      <c r="C23" s="9">
        <v>975</v>
      </c>
      <c r="D23" s="8"/>
      <c r="E23" s="7">
        <f t="shared" si="0"/>
        <v>1127</v>
      </c>
    </row>
    <row r="24" spans="1:5" ht="20" customHeight="1" x14ac:dyDescent="0.15">
      <c r="A24" s="5" t="s">
        <v>19</v>
      </c>
      <c r="B24" s="8">
        <v>4893.82</v>
      </c>
      <c r="C24" s="9">
        <v>45</v>
      </c>
      <c r="D24" s="8"/>
      <c r="E24" s="7">
        <f t="shared" si="0"/>
        <v>4938.82</v>
      </c>
    </row>
    <row r="25" spans="1:5" ht="20" customHeight="1" x14ac:dyDescent="0.15">
      <c r="A25" s="5" t="s">
        <v>20</v>
      </c>
      <c r="B25" s="8">
        <v>325</v>
      </c>
      <c r="C25" s="9"/>
      <c r="D25" s="8"/>
      <c r="E25" s="7">
        <f t="shared" si="0"/>
        <v>325</v>
      </c>
    </row>
    <row r="26" spans="1:5" ht="20" customHeight="1" x14ac:dyDescent="0.15">
      <c r="A26" s="5" t="s">
        <v>21</v>
      </c>
      <c r="B26" s="8">
        <v>52625.2</v>
      </c>
      <c r="C26" s="9">
        <v>7923.66</v>
      </c>
      <c r="D26" s="8"/>
      <c r="E26" s="7">
        <f t="shared" si="0"/>
        <v>60548.86</v>
      </c>
    </row>
    <row r="27" spans="1:5" ht="20" customHeight="1" x14ac:dyDescent="0.15">
      <c r="A27" s="5" t="s">
        <v>22</v>
      </c>
      <c r="B27" s="8">
        <v>0</v>
      </c>
      <c r="C27" s="9">
        <v>2000</v>
      </c>
      <c r="D27" s="8"/>
      <c r="E27" s="7">
        <f t="shared" si="0"/>
        <v>2000</v>
      </c>
    </row>
    <row r="28" spans="1:5" ht="47" customHeight="1" x14ac:dyDescent="0.15">
      <c r="A28" s="12" t="s">
        <v>23</v>
      </c>
      <c r="B28" s="13">
        <v>56507.61</v>
      </c>
      <c r="C28" s="9">
        <v>25902.17</v>
      </c>
      <c r="D28" s="8"/>
      <c r="E28" s="7">
        <f t="shared" si="0"/>
        <v>82409.78</v>
      </c>
    </row>
    <row r="29" spans="1:5" ht="19" customHeight="1" x14ac:dyDescent="0.15">
      <c r="A29" s="12" t="s">
        <v>24</v>
      </c>
      <c r="B29" s="13">
        <v>1458.57</v>
      </c>
      <c r="C29" s="9">
        <v>6416.8</v>
      </c>
      <c r="D29" s="8"/>
      <c r="E29" s="7">
        <f t="shared" si="0"/>
        <v>7875.37</v>
      </c>
    </row>
    <row r="30" spans="1:5" ht="20" customHeight="1" x14ac:dyDescent="0.15">
      <c r="A30" s="5" t="s">
        <v>25</v>
      </c>
      <c r="B30" s="8">
        <v>1442.68</v>
      </c>
      <c r="C30" s="9"/>
      <c r="D30" s="8"/>
      <c r="E30" s="7">
        <f t="shared" si="0"/>
        <v>1442.68</v>
      </c>
    </row>
    <row r="31" spans="1:5" ht="20" customHeight="1" x14ac:dyDescent="0.15">
      <c r="A31" s="5" t="s">
        <v>26</v>
      </c>
      <c r="B31" s="8"/>
      <c r="C31" s="9"/>
      <c r="D31" s="8"/>
      <c r="E31" s="7">
        <f t="shared" si="0"/>
        <v>0</v>
      </c>
    </row>
    <row r="32" spans="1:5" ht="20" customHeight="1" x14ac:dyDescent="0.15">
      <c r="A32" s="5" t="s">
        <v>27</v>
      </c>
      <c r="B32" s="8">
        <v>20000</v>
      </c>
      <c r="C32" s="9">
        <v>-5000</v>
      </c>
      <c r="D32" s="8"/>
      <c r="E32" s="7">
        <f t="shared" si="0"/>
        <v>15000</v>
      </c>
    </row>
    <row r="33" spans="1:6" ht="20" customHeight="1" x14ac:dyDescent="0.15">
      <c r="A33" s="5" t="s">
        <v>28</v>
      </c>
      <c r="B33" s="8">
        <v>3650</v>
      </c>
      <c r="C33" s="9"/>
      <c r="D33" s="8"/>
      <c r="E33" s="7">
        <f t="shared" si="0"/>
        <v>3650</v>
      </c>
    </row>
    <row r="34" spans="1:6" ht="20" customHeight="1" x14ac:dyDescent="0.15">
      <c r="A34" s="5" t="s">
        <v>29</v>
      </c>
      <c r="B34" s="8">
        <v>43.98</v>
      </c>
      <c r="C34" s="9"/>
      <c r="D34" s="8"/>
      <c r="E34" s="7">
        <f t="shared" si="0"/>
        <v>43.98</v>
      </c>
    </row>
    <row r="35" spans="1:6" ht="20" customHeight="1" x14ac:dyDescent="0.15">
      <c r="A35" s="5" t="s">
        <v>30</v>
      </c>
      <c r="B35" s="8">
        <v>2050.58</v>
      </c>
      <c r="C35" s="9">
        <v>80</v>
      </c>
      <c r="D35" s="8"/>
      <c r="E35" s="7">
        <f t="shared" si="0"/>
        <v>2130.58</v>
      </c>
    </row>
    <row r="36" spans="1:6" ht="20" customHeight="1" x14ac:dyDescent="0.15">
      <c r="A36" s="5" t="s">
        <v>31</v>
      </c>
      <c r="B36" s="8">
        <v>12934.83</v>
      </c>
      <c r="C36" s="9">
        <v>2511.29</v>
      </c>
      <c r="D36" s="8"/>
      <c r="E36" s="7">
        <f t="shared" si="0"/>
        <v>15446.119999999999</v>
      </c>
    </row>
    <row r="37" spans="1:6" ht="20" customHeight="1" x14ac:dyDescent="0.15">
      <c r="A37" s="5" t="s">
        <v>32</v>
      </c>
      <c r="B37" s="8">
        <v>9961.26</v>
      </c>
      <c r="C37" s="9">
        <v>-857.5</v>
      </c>
      <c r="D37" s="8"/>
      <c r="E37" s="7">
        <f t="shared" si="0"/>
        <v>9103.76</v>
      </c>
    </row>
    <row r="38" spans="1:6" ht="20" customHeight="1" x14ac:dyDescent="0.15">
      <c r="A38" s="5" t="s">
        <v>33</v>
      </c>
      <c r="B38" s="8">
        <v>6683.37</v>
      </c>
      <c r="C38" s="9">
        <v>75</v>
      </c>
      <c r="D38" s="8"/>
      <c r="E38" s="7">
        <f t="shared" si="0"/>
        <v>6758.37</v>
      </c>
    </row>
    <row r="39" spans="1:6" ht="20" customHeight="1" x14ac:dyDescent="0.15">
      <c r="A39" s="5" t="s">
        <v>34</v>
      </c>
      <c r="B39" s="8">
        <v>4794.25</v>
      </c>
      <c r="C39" s="9">
        <v>-591.89</v>
      </c>
      <c r="D39" s="8"/>
      <c r="E39" s="7">
        <f t="shared" si="0"/>
        <v>4202.3599999999997</v>
      </c>
    </row>
    <row r="40" spans="1:6" ht="20" customHeight="1" x14ac:dyDescent="0.15">
      <c r="A40" s="5" t="s">
        <v>35</v>
      </c>
      <c r="B40" s="8">
        <v>26721.86</v>
      </c>
      <c r="C40" s="9">
        <v>-24.22</v>
      </c>
      <c r="D40" s="8"/>
      <c r="E40" s="7">
        <f t="shared" si="0"/>
        <v>26697.64</v>
      </c>
    </row>
    <row r="41" spans="1:6" ht="20" customHeight="1" x14ac:dyDescent="0.15">
      <c r="A41" s="5" t="s">
        <v>36</v>
      </c>
      <c r="B41" s="8">
        <v>4264.3599999999997</v>
      </c>
      <c r="C41" s="9">
        <v>-750</v>
      </c>
      <c r="D41" s="8"/>
      <c r="E41" s="7">
        <f t="shared" si="0"/>
        <v>3514.3599999999997</v>
      </c>
    </row>
    <row r="42" spans="1:6" ht="20" customHeight="1" x14ac:dyDescent="0.15">
      <c r="A42" s="5" t="s">
        <v>37</v>
      </c>
      <c r="B42" s="14">
        <v>9025.9500000000007</v>
      </c>
      <c r="C42" s="9">
        <v>-825</v>
      </c>
      <c r="D42" s="8"/>
      <c r="E42" s="7">
        <f t="shared" si="0"/>
        <v>8200.9500000000007</v>
      </c>
    </row>
    <row r="43" spans="1:6" ht="20" customHeight="1" x14ac:dyDescent="0.15">
      <c r="A43" s="15" t="s">
        <v>38</v>
      </c>
      <c r="B43" s="16">
        <f>SUM(B2:B42)</f>
        <v>264418.34999999998</v>
      </c>
      <c r="C43" s="16">
        <f>SUM(C2:C42)</f>
        <v>41903.79</v>
      </c>
      <c r="D43" s="17"/>
      <c r="E43" s="16">
        <f>SUM(E2:E42)</f>
        <v>306322.14</v>
      </c>
      <c r="F43" s="18"/>
    </row>
    <row r="44" spans="1:6" ht="20" customHeight="1" x14ac:dyDescent="0.15">
      <c r="A44" s="15"/>
      <c r="B44" s="20"/>
      <c r="C44" s="20"/>
      <c r="D44" s="19"/>
      <c r="E44" s="20"/>
      <c r="F44" s="18"/>
    </row>
    <row r="45" spans="1:6" ht="20" customHeight="1" x14ac:dyDescent="0.15">
      <c r="A45" s="15"/>
      <c r="B45" s="20"/>
      <c r="C45" s="20"/>
      <c r="D45" s="19"/>
      <c r="E45" s="20"/>
      <c r="F45" s="18"/>
    </row>
    <row r="46" spans="1:6" ht="28" customHeight="1" x14ac:dyDescent="0.15">
      <c r="A46" s="15" t="s">
        <v>54</v>
      </c>
      <c r="B46" s="20">
        <v>8993</v>
      </c>
      <c r="C46" s="20"/>
      <c r="D46" s="19" t="s">
        <v>55</v>
      </c>
      <c r="E46" s="20">
        <v>0</v>
      </c>
      <c r="F46" s="18"/>
    </row>
    <row r="47" spans="1:6" ht="20" customHeight="1" x14ac:dyDescent="0.15">
      <c r="A47" s="15" t="s">
        <v>39</v>
      </c>
      <c r="B47" s="20"/>
      <c r="C47" s="20"/>
      <c r="D47" s="19"/>
      <c r="E47" s="20"/>
    </row>
    <row r="48" spans="1:6" ht="20" customHeight="1" x14ac:dyDescent="0.15">
      <c r="A48" s="5" t="s">
        <v>40</v>
      </c>
      <c r="B48" s="20">
        <v>20551.64</v>
      </c>
      <c r="C48" s="21"/>
      <c r="D48" s="22"/>
      <c r="E48" s="9">
        <f>B48+C48+D48</f>
        <v>20551.64</v>
      </c>
    </row>
    <row r="49" spans="1:6" ht="20" customHeight="1" x14ac:dyDescent="0.15">
      <c r="A49" s="5" t="s">
        <v>41</v>
      </c>
      <c r="B49" s="20">
        <v>180678.13</v>
      </c>
      <c r="C49" s="21">
        <v>2027.71</v>
      </c>
      <c r="D49" s="22"/>
      <c r="E49" s="9">
        <f t="shared" ref="E49:E52" si="1">B49+C49</f>
        <v>182705.84</v>
      </c>
    </row>
    <row r="50" spans="1:6" ht="37" customHeight="1" x14ac:dyDescent="0.15">
      <c r="A50" s="5" t="s">
        <v>42</v>
      </c>
      <c r="B50" s="20">
        <v>168731.67</v>
      </c>
      <c r="C50" s="21">
        <v>-21878.92</v>
      </c>
      <c r="D50" s="8"/>
      <c r="E50" s="9">
        <f t="shared" si="1"/>
        <v>146852.75</v>
      </c>
    </row>
    <row r="51" spans="1:6" ht="41" customHeight="1" x14ac:dyDescent="0.15">
      <c r="A51" s="5" t="s">
        <v>43</v>
      </c>
      <c r="B51" s="20">
        <v>84080.47</v>
      </c>
      <c r="C51" s="21">
        <v>19638.759999999998</v>
      </c>
      <c r="D51" s="8"/>
      <c r="E51" s="9">
        <f t="shared" si="1"/>
        <v>103719.23</v>
      </c>
    </row>
    <row r="52" spans="1:6" ht="20" customHeight="1" x14ac:dyDescent="0.15">
      <c r="A52" s="5" t="s">
        <v>44</v>
      </c>
      <c r="B52" s="20">
        <v>393997.06</v>
      </c>
      <c r="C52" s="21"/>
      <c r="D52" s="22"/>
      <c r="E52" s="9">
        <f t="shared" si="1"/>
        <v>393997.06</v>
      </c>
    </row>
    <row r="53" spans="1:6" ht="20" customHeight="1" x14ac:dyDescent="0.15">
      <c r="A53" s="5" t="s">
        <v>45</v>
      </c>
      <c r="B53" s="20">
        <v>91165.07</v>
      </c>
      <c r="C53" s="23">
        <v>42734.47</v>
      </c>
      <c r="D53" s="24"/>
      <c r="E53" s="9">
        <f>B53+C53+D53</f>
        <v>133899.54</v>
      </c>
    </row>
    <row r="54" spans="1:6" ht="20" customHeight="1" x14ac:dyDescent="0.15">
      <c r="A54" s="15" t="s">
        <v>46</v>
      </c>
      <c r="B54" s="25">
        <f>B46+B48+B49+B50+B51+B52+B53</f>
        <v>948197.04</v>
      </c>
      <c r="C54" s="25">
        <f>SUM(C48:C53)</f>
        <v>42522.020000000004</v>
      </c>
      <c r="D54" s="25">
        <v>-8993</v>
      </c>
      <c r="E54" s="25">
        <f>E46+E48+E49+E50+E51+E52+E53</f>
        <v>981726.06</v>
      </c>
    </row>
    <row r="55" spans="1:6" ht="21" customHeight="1" x14ac:dyDescent="0.15">
      <c r="A55" s="12" t="s">
        <v>47</v>
      </c>
      <c r="B55" s="8"/>
      <c r="C55" s="9">
        <v>2741.3</v>
      </c>
      <c r="D55" s="8"/>
      <c r="E55" s="9">
        <f t="shared" ref="E55:E57" si="2">B55+C55</f>
        <v>2741.3</v>
      </c>
    </row>
    <row r="56" spans="1:6" s="5" customFormat="1" ht="20" customHeight="1" x14ac:dyDescent="0.15">
      <c r="A56" s="12" t="s">
        <v>48</v>
      </c>
      <c r="B56" s="13"/>
      <c r="C56" s="13">
        <v>-8340.16</v>
      </c>
      <c r="D56" s="13"/>
      <c r="E56" s="9">
        <f t="shared" si="2"/>
        <v>-8340.16</v>
      </c>
    </row>
    <row r="57" spans="1:6" s="5" customFormat="1" ht="21" customHeight="1" x14ac:dyDescent="0.15">
      <c r="A57" s="12" t="s">
        <v>73</v>
      </c>
      <c r="B57" s="13"/>
      <c r="C57" s="13">
        <v>1426.41</v>
      </c>
      <c r="D57" s="13"/>
      <c r="E57" s="9">
        <f t="shared" si="2"/>
        <v>1426.41</v>
      </c>
    </row>
    <row r="58" spans="1:6" s="5" customFormat="1" ht="20" customHeight="1" thickBot="1" x14ac:dyDescent="0.2">
      <c r="A58" s="15" t="s">
        <v>49</v>
      </c>
      <c r="B58" s="26">
        <f>B43+B54</f>
        <v>1212615.3900000001</v>
      </c>
      <c r="C58" s="26">
        <f>C43+C54+C55+C56+C57</f>
        <v>80253.36</v>
      </c>
      <c r="D58" s="26">
        <f>D43+D54</f>
        <v>-8993</v>
      </c>
      <c r="E58" s="26">
        <f>E43+E54+E55+E56+E57</f>
        <v>1283875.7500000002</v>
      </c>
    </row>
    <row r="59" spans="1:6" s="5" customFormat="1" ht="26" customHeight="1" thickTop="1" x14ac:dyDescent="0.15">
      <c r="B59" s="12"/>
      <c r="C59" s="12"/>
      <c r="D59" s="12"/>
      <c r="E59" s="27"/>
      <c r="F59" s="28"/>
    </row>
    <row r="60" spans="1:6" s="5" customFormat="1" ht="26" customHeight="1" x14ac:dyDescent="0.15">
      <c r="B60" s="12"/>
      <c r="C60" s="12"/>
      <c r="D60" s="12"/>
      <c r="E60" s="12"/>
    </row>
    <row r="61" spans="1:6" s="5" customFormat="1" ht="26" customHeight="1" x14ac:dyDescent="0.15">
      <c r="B61" s="12"/>
      <c r="C61" s="12"/>
      <c r="D61" s="12"/>
      <c r="E61" s="12"/>
    </row>
    <row r="62" spans="1:6" s="5" customFormat="1" ht="26" customHeight="1" x14ac:dyDescent="0.15">
      <c r="B62" s="12"/>
      <c r="C62" s="12"/>
      <c r="D62" s="12"/>
      <c r="E62" s="12"/>
    </row>
    <row r="63" spans="1:6" s="5" customFormat="1" ht="26" customHeight="1" x14ac:dyDescent="0.15">
      <c r="B63" s="12"/>
      <c r="C63" s="12"/>
      <c r="D63" s="12"/>
      <c r="E63" s="12"/>
    </row>
    <row r="64" spans="1:6" s="5" customFormat="1" ht="26" customHeight="1" x14ac:dyDescent="0.15">
      <c r="B64" s="12"/>
      <c r="C64" s="12"/>
      <c r="D64" s="12"/>
      <c r="E64" s="12"/>
    </row>
    <row r="65" spans="2:5" s="5" customFormat="1" ht="26" customHeight="1" x14ac:dyDescent="0.15">
      <c r="B65" s="12"/>
      <c r="C65" s="12"/>
      <c r="D65" s="12"/>
      <c r="E65" s="12"/>
    </row>
    <row r="66" spans="2:5" s="5" customFormat="1" ht="11" x14ac:dyDescent="0.15">
      <c r="B66" s="12"/>
      <c r="C66" s="12"/>
      <c r="D66" s="12"/>
      <c r="E66" s="12"/>
    </row>
    <row r="67" spans="2:5" s="5" customFormat="1" ht="11" x14ac:dyDescent="0.15">
      <c r="B67" s="12"/>
      <c r="C67" s="12"/>
      <c r="D67" s="12"/>
      <c r="E67" s="12"/>
    </row>
    <row r="68" spans="2:5" s="5" customFormat="1" ht="11" x14ac:dyDescent="0.15">
      <c r="B68" s="12"/>
      <c r="C68" s="12"/>
      <c r="D68" s="12"/>
      <c r="E68" s="12"/>
    </row>
    <row r="69" spans="2:5" s="5" customFormat="1" ht="11" x14ac:dyDescent="0.15">
      <c r="B69" s="12"/>
      <c r="C69" s="12"/>
      <c r="D69" s="12"/>
      <c r="E69" s="12"/>
    </row>
    <row r="70" spans="2:5" s="5" customFormat="1" ht="11" x14ac:dyDescent="0.15">
      <c r="B70" s="12"/>
      <c r="C70" s="12"/>
      <c r="D70" s="12"/>
      <c r="E70" s="12"/>
    </row>
    <row r="71" spans="2:5" s="5" customFormat="1" ht="11" x14ac:dyDescent="0.15">
      <c r="B71" s="12"/>
      <c r="C71" s="12"/>
      <c r="D71" s="12"/>
      <c r="E71" s="12"/>
    </row>
    <row r="72" spans="2:5" s="5" customFormat="1" ht="11" x14ac:dyDescent="0.15">
      <c r="B72" s="12"/>
      <c r="C72" s="12"/>
      <c r="D72" s="12"/>
      <c r="E72" s="12"/>
    </row>
    <row r="73" spans="2:5" s="5" customFormat="1" ht="11" x14ac:dyDescent="0.15">
      <c r="B73" s="12"/>
      <c r="C73" s="12"/>
      <c r="D73" s="12"/>
      <c r="E73" s="12"/>
    </row>
    <row r="74" spans="2:5" s="5" customFormat="1" ht="11" x14ac:dyDescent="0.15">
      <c r="B74" s="12"/>
      <c r="C74" s="12"/>
      <c r="D74" s="12"/>
      <c r="E74" s="12"/>
    </row>
    <row r="75" spans="2:5" s="5" customFormat="1" ht="11" x14ac:dyDescent="0.15">
      <c r="B75" s="12"/>
      <c r="C75" s="12"/>
      <c r="D75" s="12"/>
      <c r="E75" s="12"/>
    </row>
    <row r="76" spans="2:5" x14ac:dyDescent="0.15">
      <c r="B76" s="29"/>
      <c r="C76" s="29"/>
      <c r="D76" s="29"/>
      <c r="E76" s="29"/>
    </row>
    <row r="77" spans="2:5" x14ac:dyDescent="0.15">
      <c r="B77" s="29"/>
      <c r="C77" s="29"/>
      <c r="D77" s="29"/>
      <c r="E77" s="29"/>
    </row>
    <row r="78" spans="2:5" x14ac:dyDescent="0.15">
      <c r="B78" s="29"/>
      <c r="C78" s="29"/>
      <c r="D78" s="29"/>
      <c r="E78" s="29"/>
    </row>
    <row r="79" spans="2:5" x14ac:dyDescent="0.15">
      <c r="B79" s="29"/>
      <c r="C79" s="29"/>
      <c r="D79" s="29"/>
      <c r="E79" s="29"/>
    </row>
    <row r="80" spans="2:5" x14ac:dyDescent="0.15">
      <c r="B80" s="29"/>
      <c r="C80" s="29"/>
      <c r="D80" s="29"/>
      <c r="E80" s="29"/>
    </row>
  </sheetData>
  <printOptions horizontalCentered="1" gridLines="1"/>
  <pageMargins left="0.3" right="0.3" top="1.25" bottom="0.3" header="0.5" footer="0.5"/>
  <pageSetup scale="85" orientation="portrait" horizontalDpi="4294967292" verticalDpi="4294967292"/>
  <headerFooter>
    <oddHeader xml:space="preserve">&amp;C&amp;"Verdana Bold,Bold"&amp;12&amp;K000000OLA
General Fund / Enterprise Balances
As of 04/30/25
</oddHeader>
  </headerFooter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9818-6D86-C747-95C2-FAD7C27166F8}">
  <dimension ref="A1:H82"/>
  <sheetViews>
    <sheetView showRuler="0" zoomScale="133" workbookViewId="0">
      <pane ySplit="1" topLeftCell="A56" activePane="bottomLeft" state="frozen"/>
      <selection pane="bottomLeft" activeCell="F34" sqref="F34"/>
    </sheetView>
  </sheetViews>
  <sheetFormatPr baseColWidth="10" defaultColWidth="11" defaultRowHeight="13" x14ac:dyDescent="0.15"/>
  <cols>
    <col min="1" max="1" width="29" customWidth="1"/>
    <col min="2" max="2" width="13.83203125" style="30" customWidth="1"/>
    <col min="3" max="3" width="11.33203125" style="31" customWidth="1"/>
    <col min="4" max="4" width="23.1640625" style="31" customWidth="1"/>
    <col min="5" max="5" width="12.6640625" style="30" customWidth="1"/>
    <col min="6" max="6" width="22" customWidth="1"/>
  </cols>
  <sheetData>
    <row r="1" spans="1:8" ht="48" x14ac:dyDescent="0.15">
      <c r="A1" s="1" t="s">
        <v>0</v>
      </c>
      <c r="B1" s="2" t="s">
        <v>50</v>
      </c>
      <c r="C1" s="3" t="s">
        <v>85</v>
      </c>
      <c r="D1" s="4" t="s">
        <v>86</v>
      </c>
      <c r="E1" s="4" t="s">
        <v>87</v>
      </c>
      <c r="F1" s="2"/>
    </row>
    <row r="2" spans="1:8" ht="20" customHeight="1" x14ac:dyDescent="0.15">
      <c r="A2" s="5" t="s">
        <v>1</v>
      </c>
      <c r="B2" s="6">
        <v>20196.38</v>
      </c>
      <c r="C2" s="7">
        <v>-1903.2</v>
      </c>
      <c r="D2" s="6"/>
      <c r="E2" s="7">
        <f t="shared" ref="E2:E43" si="0">B2+C2</f>
        <v>18293.18</v>
      </c>
    </row>
    <row r="3" spans="1:8" ht="20" customHeight="1" x14ac:dyDescent="0.15">
      <c r="A3" s="5" t="s">
        <v>2</v>
      </c>
      <c r="B3" s="8">
        <v>14626.26</v>
      </c>
      <c r="C3" s="9">
        <v>-2800.6</v>
      </c>
      <c r="D3" s="8"/>
      <c r="E3" s="7">
        <f t="shared" si="0"/>
        <v>11825.66</v>
      </c>
    </row>
    <row r="4" spans="1:8" ht="20" customHeight="1" x14ac:dyDescent="0.15">
      <c r="A4" s="5" t="s">
        <v>3</v>
      </c>
      <c r="B4" s="8">
        <v>1073.27</v>
      </c>
      <c r="C4" s="9">
        <v>20</v>
      </c>
      <c r="D4" s="8"/>
      <c r="E4" s="7">
        <f t="shared" si="0"/>
        <v>1093.27</v>
      </c>
    </row>
    <row r="5" spans="1:8" ht="20" customHeight="1" x14ac:dyDescent="0.15">
      <c r="A5" s="5" t="s">
        <v>4</v>
      </c>
      <c r="B5" s="8">
        <v>1067.6300000000001</v>
      </c>
      <c r="C5" s="9">
        <v>600</v>
      </c>
      <c r="D5" s="8"/>
      <c r="E5" s="7">
        <f t="shared" si="0"/>
        <v>1667.63</v>
      </c>
    </row>
    <row r="6" spans="1:8" ht="20" customHeight="1" x14ac:dyDescent="0.15">
      <c r="A6" s="5" t="s">
        <v>5</v>
      </c>
      <c r="B6" s="8">
        <v>-8106.86</v>
      </c>
      <c r="C6" s="9">
        <v>8106.86</v>
      </c>
      <c r="D6" s="8"/>
      <c r="E6" s="7">
        <f t="shared" si="0"/>
        <v>0</v>
      </c>
    </row>
    <row r="7" spans="1:8" ht="20" customHeight="1" x14ac:dyDescent="0.15">
      <c r="A7" s="5" t="s">
        <v>59</v>
      </c>
      <c r="B7" s="8"/>
      <c r="C7" s="9">
        <v>-150.76</v>
      </c>
      <c r="D7" s="8"/>
      <c r="E7" s="7">
        <f t="shared" si="0"/>
        <v>-150.76</v>
      </c>
    </row>
    <row r="8" spans="1:8" ht="20" customHeight="1" x14ac:dyDescent="0.15">
      <c r="A8" s="5" t="s">
        <v>80</v>
      </c>
      <c r="B8" s="8"/>
      <c r="C8" s="9">
        <v>-8237.32</v>
      </c>
      <c r="D8" s="8"/>
      <c r="E8" s="7">
        <f t="shared" si="0"/>
        <v>-8237.32</v>
      </c>
    </row>
    <row r="9" spans="1:8" ht="20" customHeight="1" x14ac:dyDescent="0.15">
      <c r="A9" s="5" t="s">
        <v>60</v>
      </c>
      <c r="B9" s="8"/>
      <c r="C9" s="9">
        <v>-1670.82</v>
      </c>
      <c r="D9" s="8"/>
      <c r="E9" s="7">
        <f t="shared" si="0"/>
        <v>-1670.82</v>
      </c>
    </row>
    <row r="10" spans="1:8" ht="20" customHeight="1" x14ac:dyDescent="0.15">
      <c r="A10" s="5" t="s">
        <v>6</v>
      </c>
      <c r="B10" s="8">
        <v>-2136.4899999999998</v>
      </c>
      <c r="C10" s="9">
        <v>-2622.19</v>
      </c>
      <c r="D10" s="8"/>
      <c r="E10" s="7">
        <f t="shared" si="0"/>
        <v>-4758.68</v>
      </c>
    </row>
    <row r="11" spans="1:8" ht="20" customHeight="1" x14ac:dyDescent="0.15">
      <c r="A11" s="5" t="s">
        <v>7</v>
      </c>
      <c r="B11" s="8">
        <v>-12581.69</v>
      </c>
      <c r="C11" s="9">
        <v>12581.69</v>
      </c>
      <c r="D11" s="8"/>
      <c r="E11" s="7">
        <f t="shared" si="0"/>
        <v>0</v>
      </c>
    </row>
    <row r="12" spans="1:8" ht="20" customHeight="1" x14ac:dyDescent="0.15">
      <c r="A12" s="5" t="s">
        <v>82</v>
      </c>
      <c r="B12" s="8">
        <v>-240</v>
      </c>
      <c r="C12" s="9">
        <v>-660</v>
      </c>
      <c r="D12" s="8"/>
      <c r="E12" s="7">
        <f t="shared" si="0"/>
        <v>-900</v>
      </c>
    </row>
    <row r="13" spans="1:8" ht="20" customHeight="1" x14ac:dyDescent="0.15">
      <c r="A13" s="5" t="s">
        <v>83</v>
      </c>
      <c r="B13" s="8"/>
      <c r="C13" s="9">
        <v>-2000</v>
      </c>
      <c r="D13" s="8"/>
      <c r="E13" s="7">
        <f t="shared" si="0"/>
        <v>-2000</v>
      </c>
    </row>
    <row r="14" spans="1:8" ht="20" customHeight="1" x14ac:dyDescent="0.15">
      <c r="A14" s="5" t="s">
        <v>9</v>
      </c>
      <c r="B14" s="8">
        <v>4316.26</v>
      </c>
      <c r="C14" s="9"/>
      <c r="D14" s="8"/>
      <c r="E14" s="7">
        <f t="shared" si="0"/>
        <v>4316.26</v>
      </c>
    </row>
    <row r="15" spans="1:8" ht="20" customHeight="1" x14ac:dyDescent="0.15">
      <c r="A15" s="5" t="s">
        <v>10</v>
      </c>
      <c r="B15" s="8">
        <v>1250.17</v>
      </c>
      <c r="C15" s="9"/>
      <c r="D15" s="9"/>
      <c r="E15" s="7">
        <f t="shared" si="0"/>
        <v>1250.17</v>
      </c>
      <c r="F15" s="10"/>
      <c r="G15" s="10"/>
      <c r="H15" s="10"/>
    </row>
    <row r="16" spans="1:8" ht="20" customHeight="1" x14ac:dyDescent="0.15">
      <c r="A16" s="5" t="s">
        <v>11</v>
      </c>
      <c r="B16" s="11">
        <v>496.3</v>
      </c>
      <c r="C16" s="9"/>
      <c r="D16" s="9"/>
      <c r="E16" s="7">
        <f t="shared" si="0"/>
        <v>496.3</v>
      </c>
      <c r="F16" s="10"/>
      <c r="G16" s="10"/>
      <c r="H16" s="10"/>
    </row>
    <row r="17" spans="1:5" ht="20" customHeight="1" x14ac:dyDescent="0.15">
      <c r="A17" s="5" t="s">
        <v>12</v>
      </c>
      <c r="B17" s="8">
        <v>1598.41</v>
      </c>
      <c r="C17" s="9">
        <v>73.75</v>
      </c>
      <c r="D17" s="8"/>
      <c r="E17" s="7">
        <f t="shared" si="0"/>
        <v>1672.16</v>
      </c>
    </row>
    <row r="18" spans="1:5" ht="20" customHeight="1" x14ac:dyDescent="0.15">
      <c r="A18" s="5" t="s">
        <v>13</v>
      </c>
      <c r="B18" s="8">
        <v>6104.27</v>
      </c>
      <c r="C18" s="9">
        <v>-3000</v>
      </c>
      <c r="D18" s="8"/>
      <c r="E18" s="7">
        <f t="shared" si="0"/>
        <v>3104.2700000000004</v>
      </c>
    </row>
    <row r="19" spans="1:5" ht="20" customHeight="1" x14ac:dyDescent="0.15">
      <c r="A19" s="5" t="s">
        <v>81</v>
      </c>
      <c r="B19" s="8"/>
      <c r="C19" s="9">
        <v>130.49</v>
      </c>
      <c r="D19" s="8"/>
      <c r="E19" s="7">
        <f t="shared" si="0"/>
        <v>130.49</v>
      </c>
    </row>
    <row r="20" spans="1:5" ht="20" customHeight="1" x14ac:dyDescent="0.15">
      <c r="A20" s="5" t="s">
        <v>14</v>
      </c>
      <c r="B20" s="8">
        <v>1401.4</v>
      </c>
      <c r="C20" s="9"/>
      <c r="D20" s="8"/>
      <c r="E20" s="7">
        <f t="shared" si="0"/>
        <v>1401.4</v>
      </c>
    </row>
    <row r="21" spans="1:5" ht="20" customHeight="1" x14ac:dyDescent="0.15">
      <c r="A21" s="5" t="s">
        <v>15</v>
      </c>
      <c r="B21" s="8">
        <v>465</v>
      </c>
      <c r="C21" s="9"/>
      <c r="D21" s="8"/>
      <c r="E21" s="7">
        <f t="shared" si="0"/>
        <v>465</v>
      </c>
    </row>
    <row r="22" spans="1:5" ht="20" customHeight="1" x14ac:dyDescent="0.15">
      <c r="A22" s="5" t="s">
        <v>16</v>
      </c>
      <c r="B22" s="8">
        <v>2311.87</v>
      </c>
      <c r="C22" s="9">
        <v>355.44</v>
      </c>
      <c r="D22" s="8"/>
      <c r="E22" s="7">
        <f t="shared" si="0"/>
        <v>2667.31</v>
      </c>
    </row>
    <row r="23" spans="1:5" ht="20" customHeight="1" x14ac:dyDescent="0.15">
      <c r="A23" s="5" t="s">
        <v>17</v>
      </c>
      <c r="B23" s="8">
        <v>15040.85</v>
      </c>
      <c r="C23" s="9">
        <v>13551.18</v>
      </c>
      <c r="D23" s="8"/>
      <c r="E23" s="7">
        <f t="shared" si="0"/>
        <v>28592.03</v>
      </c>
    </row>
    <row r="24" spans="1:5" ht="20" customHeight="1" x14ac:dyDescent="0.15">
      <c r="A24" s="5" t="s">
        <v>18</v>
      </c>
      <c r="B24" s="8">
        <v>152</v>
      </c>
      <c r="C24" s="9">
        <v>975</v>
      </c>
      <c r="D24" s="8"/>
      <c r="E24" s="7">
        <f t="shared" si="0"/>
        <v>1127</v>
      </c>
    </row>
    <row r="25" spans="1:5" ht="20" customHeight="1" x14ac:dyDescent="0.15">
      <c r="A25" s="5" t="s">
        <v>19</v>
      </c>
      <c r="B25" s="8">
        <v>4893.82</v>
      </c>
      <c r="C25" s="9">
        <v>-450</v>
      </c>
      <c r="D25" s="8"/>
      <c r="E25" s="7">
        <f t="shared" si="0"/>
        <v>4443.82</v>
      </c>
    </row>
    <row r="26" spans="1:5" ht="20" customHeight="1" x14ac:dyDescent="0.15">
      <c r="A26" s="5" t="s">
        <v>20</v>
      </c>
      <c r="B26" s="8">
        <v>325</v>
      </c>
      <c r="C26" s="9"/>
      <c r="D26" s="8"/>
      <c r="E26" s="7">
        <f t="shared" si="0"/>
        <v>325</v>
      </c>
    </row>
    <row r="27" spans="1:5" ht="20" customHeight="1" x14ac:dyDescent="0.15">
      <c r="A27" s="5" t="s">
        <v>21</v>
      </c>
      <c r="B27" s="8">
        <v>52625.2</v>
      </c>
      <c r="C27" s="9">
        <v>7568.46</v>
      </c>
      <c r="D27" s="8"/>
      <c r="E27" s="7">
        <f t="shared" si="0"/>
        <v>60193.659999999996</v>
      </c>
    </row>
    <row r="28" spans="1:5" ht="20" customHeight="1" x14ac:dyDescent="0.15">
      <c r="A28" s="5" t="s">
        <v>22</v>
      </c>
      <c r="B28" s="8">
        <v>0</v>
      </c>
      <c r="C28" s="9">
        <v>2000</v>
      </c>
      <c r="D28" s="8"/>
      <c r="E28" s="7">
        <f t="shared" si="0"/>
        <v>2000</v>
      </c>
    </row>
    <row r="29" spans="1:5" ht="47" customHeight="1" x14ac:dyDescent="0.15">
      <c r="A29" s="12" t="s">
        <v>23</v>
      </c>
      <c r="B29" s="13">
        <v>56507.61</v>
      </c>
      <c r="C29" s="9">
        <v>15027.33</v>
      </c>
      <c r="D29" s="8"/>
      <c r="E29" s="7">
        <f t="shared" si="0"/>
        <v>71534.94</v>
      </c>
    </row>
    <row r="30" spans="1:5" ht="19" customHeight="1" x14ac:dyDescent="0.15">
      <c r="A30" s="12" t="s">
        <v>24</v>
      </c>
      <c r="B30" s="13">
        <v>1458.57</v>
      </c>
      <c r="C30" s="9">
        <v>6536.8</v>
      </c>
      <c r="D30" s="8"/>
      <c r="E30" s="7">
        <f t="shared" si="0"/>
        <v>7995.37</v>
      </c>
    </row>
    <row r="31" spans="1:5" ht="20" customHeight="1" x14ac:dyDescent="0.15">
      <c r="A31" s="5" t="s">
        <v>25</v>
      </c>
      <c r="B31" s="8">
        <v>1442.68</v>
      </c>
      <c r="C31" s="9">
        <v>-500</v>
      </c>
      <c r="D31" s="8"/>
      <c r="E31" s="7">
        <f t="shared" si="0"/>
        <v>942.68000000000006</v>
      </c>
    </row>
    <row r="32" spans="1:5" ht="20" customHeight="1" x14ac:dyDescent="0.15">
      <c r="A32" s="5" t="s">
        <v>26</v>
      </c>
      <c r="B32" s="8"/>
      <c r="C32" s="9"/>
      <c r="D32" s="8"/>
      <c r="E32" s="7">
        <f t="shared" si="0"/>
        <v>0</v>
      </c>
    </row>
    <row r="33" spans="1:6" ht="20" customHeight="1" x14ac:dyDescent="0.15">
      <c r="A33" s="5" t="s">
        <v>27</v>
      </c>
      <c r="B33" s="8">
        <v>20000</v>
      </c>
      <c r="C33" s="9">
        <v>-5000</v>
      </c>
      <c r="D33" s="8"/>
      <c r="E33" s="7">
        <f t="shared" si="0"/>
        <v>15000</v>
      </c>
    </row>
    <row r="34" spans="1:6" ht="20" customHeight="1" x14ac:dyDescent="0.15">
      <c r="A34" s="5" t="s">
        <v>28</v>
      </c>
      <c r="B34" s="8">
        <v>3650</v>
      </c>
      <c r="C34" s="9"/>
      <c r="D34" s="8"/>
      <c r="E34" s="7">
        <f t="shared" si="0"/>
        <v>3650</v>
      </c>
    </row>
    <row r="35" spans="1:6" ht="20" customHeight="1" x14ac:dyDescent="0.15">
      <c r="A35" s="5" t="s">
        <v>29</v>
      </c>
      <c r="B35" s="8">
        <v>43.98</v>
      </c>
      <c r="C35" s="9"/>
      <c r="D35" s="8"/>
      <c r="E35" s="7">
        <f t="shared" si="0"/>
        <v>43.98</v>
      </c>
    </row>
    <row r="36" spans="1:6" ht="20" customHeight="1" x14ac:dyDescent="0.15">
      <c r="A36" s="5" t="s">
        <v>30</v>
      </c>
      <c r="B36" s="8">
        <v>2050.58</v>
      </c>
      <c r="C36" s="9">
        <v>80</v>
      </c>
      <c r="D36" s="8"/>
      <c r="E36" s="7">
        <f t="shared" si="0"/>
        <v>2130.58</v>
      </c>
    </row>
    <row r="37" spans="1:6" ht="20" customHeight="1" x14ac:dyDescent="0.15">
      <c r="A37" s="5" t="s">
        <v>31</v>
      </c>
      <c r="B37" s="8">
        <v>12934.83</v>
      </c>
      <c r="C37" s="9">
        <v>2372.4299999999998</v>
      </c>
      <c r="D37" s="8"/>
      <c r="E37" s="7">
        <f t="shared" si="0"/>
        <v>15307.26</v>
      </c>
    </row>
    <row r="38" spans="1:6" ht="20" customHeight="1" x14ac:dyDescent="0.15">
      <c r="A38" s="5" t="s">
        <v>32</v>
      </c>
      <c r="B38" s="8">
        <v>9961.26</v>
      </c>
      <c r="C38" s="9">
        <v>-847.5</v>
      </c>
      <c r="D38" s="8"/>
      <c r="E38" s="7">
        <f t="shared" si="0"/>
        <v>9113.76</v>
      </c>
    </row>
    <row r="39" spans="1:6" ht="20" customHeight="1" x14ac:dyDescent="0.15">
      <c r="A39" s="5" t="s">
        <v>33</v>
      </c>
      <c r="B39" s="8">
        <v>6683.37</v>
      </c>
      <c r="C39" s="9">
        <v>75</v>
      </c>
      <c r="D39" s="8"/>
      <c r="E39" s="7">
        <f t="shared" si="0"/>
        <v>6758.37</v>
      </c>
    </row>
    <row r="40" spans="1:6" ht="20" customHeight="1" x14ac:dyDescent="0.15">
      <c r="A40" s="5" t="s">
        <v>34</v>
      </c>
      <c r="B40" s="8">
        <v>4794.25</v>
      </c>
      <c r="C40" s="9">
        <v>-569.39</v>
      </c>
      <c r="D40" s="8"/>
      <c r="E40" s="7">
        <f t="shared" si="0"/>
        <v>4224.8599999999997</v>
      </c>
    </row>
    <row r="41" spans="1:6" ht="20" customHeight="1" x14ac:dyDescent="0.15">
      <c r="A41" s="5" t="s">
        <v>35</v>
      </c>
      <c r="B41" s="8">
        <v>26721.86</v>
      </c>
      <c r="C41" s="9">
        <v>-24.22</v>
      </c>
      <c r="D41" s="8"/>
      <c r="E41" s="7">
        <f t="shared" si="0"/>
        <v>26697.64</v>
      </c>
    </row>
    <row r="42" spans="1:6" ht="20" customHeight="1" x14ac:dyDescent="0.15">
      <c r="A42" s="5" t="s">
        <v>36</v>
      </c>
      <c r="B42" s="8">
        <v>4264.3599999999997</v>
      </c>
      <c r="C42" s="9">
        <v>-750</v>
      </c>
      <c r="D42" s="8"/>
      <c r="E42" s="7">
        <f t="shared" si="0"/>
        <v>3514.3599999999997</v>
      </c>
    </row>
    <row r="43" spans="1:6" ht="20" customHeight="1" x14ac:dyDescent="0.15">
      <c r="A43" s="5" t="s">
        <v>37</v>
      </c>
      <c r="B43" s="14">
        <v>9025.9500000000007</v>
      </c>
      <c r="C43" s="9">
        <v>-825</v>
      </c>
      <c r="D43" s="8"/>
      <c r="E43" s="7">
        <f t="shared" si="0"/>
        <v>8200.9500000000007</v>
      </c>
    </row>
    <row r="44" spans="1:6" ht="20" customHeight="1" x14ac:dyDescent="0.15">
      <c r="A44" s="15" t="s">
        <v>38</v>
      </c>
      <c r="B44" s="16">
        <f>SUM(B2:B43)</f>
        <v>264418.34999999998</v>
      </c>
      <c r="C44" s="16">
        <f>SUM(C2:C43)</f>
        <v>38043.43</v>
      </c>
      <c r="D44" s="17"/>
      <c r="E44" s="16">
        <f>SUM(E2:E43)</f>
        <v>302461.78000000003</v>
      </c>
      <c r="F44" s="18"/>
    </row>
    <row r="45" spans="1:6" ht="20" customHeight="1" x14ac:dyDescent="0.15">
      <c r="A45" s="15"/>
      <c r="B45" s="20"/>
      <c r="C45" s="20"/>
      <c r="D45" s="19"/>
      <c r="E45" s="20"/>
      <c r="F45" s="18"/>
    </row>
    <row r="46" spans="1:6" ht="20" customHeight="1" x14ac:dyDescent="0.15">
      <c r="A46" s="15"/>
      <c r="B46" s="20"/>
      <c r="C46" s="20"/>
      <c r="D46" s="19"/>
      <c r="E46" s="20"/>
      <c r="F46" s="18"/>
    </row>
    <row r="47" spans="1:6" ht="28" customHeight="1" x14ac:dyDescent="0.15">
      <c r="A47" s="15" t="s">
        <v>54</v>
      </c>
      <c r="B47" s="20">
        <v>8993</v>
      </c>
      <c r="C47" s="20"/>
      <c r="D47" s="19" t="s">
        <v>55</v>
      </c>
      <c r="E47" s="20">
        <v>0</v>
      </c>
      <c r="F47" s="18"/>
    </row>
    <row r="48" spans="1:6" ht="20" customHeight="1" x14ac:dyDescent="0.15">
      <c r="A48" s="15" t="s">
        <v>39</v>
      </c>
      <c r="B48" s="20"/>
      <c r="C48" s="20"/>
      <c r="D48" s="19"/>
      <c r="E48" s="20"/>
    </row>
    <row r="49" spans="1:6" ht="20" customHeight="1" x14ac:dyDescent="0.15">
      <c r="A49" s="5" t="s">
        <v>40</v>
      </c>
      <c r="B49" s="20">
        <v>20551.64</v>
      </c>
      <c r="C49" s="21"/>
      <c r="D49" s="22"/>
      <c r="E49" s="9">
        <f>B49+C49+D49</f>
        <v>20551.64</v>
      </c>
    </row>
    <row r="50" spans="1:6" ht="20" customHeight="1" x14ac:dyDescent="0.15">
      <c r="A50" s="5" t="s">
        <v>41</v>
      </c>
      <c r="B50" s="20">
        <v>180678.13</v>
      </c>
      <c r="C50" s="21">
        <v>5437.3</v>
      </c>
      <c r="D50" s="22"/>
      <c r="E50" s="9">
        <f t="shared" ref="E50:E53" si="1">B50+C50</f>
        <v>186115.43</v>
      </c>
    </row>
    <row r="51" spans="1:6" ht="37" customHeight="1" x14ac:dyDescent="0.15">
      <c r="A51" s="5" t="s">
        <v>42</v>
      </c>
      <c r="B51" s="20">
        <v>168731.67</v>
      </c>
      <c r="C51" s="21">
        <v>-17438.27</v>
      </c>
      <c r="D51" s="8"/>
      <c r="E51" s="9">
        <f t="shared" si="1"/>
        <v>151293.40000000002</v>
      </c>
    </row>
    <row r="52" spans="1:6" ht="41" customHeight="1" x14ac:dyDescent="0.15">
      <c r="A52" s="5" t="s">
        <v>43</v>
      </c>
      <c r="B52" s="20">
        <v>84080.47</v>
      </c>
      <c r="C52" s="21">
        <v>20428.919999999998</v>
      </c>
      <c r="D52" s="8"/>
      <c r="E52" s="9">
        <f t="shared" si="1"/>
        <v>104509.39</v>
      </c>
    </row>
    <row r="53" spans="1:6" ht="20" customHeight="1" x14ac:dyDescent="0.15">
      <c r="A53" s="5" t="s">
        <v>44</v>
      </c>
      <c r="B53" s="20">
        <v>393997.06</v>
      </c>
      <c r="C53" s="21"/>
      <c r="D53" s="22"/>
      <c r="E53" s="9">
        <f t="shared" si="1"/>
        <v>393997.06</v>
      </c>
    </row>
    <row r="54" spans="1:6" ht="20" customHeight="1" x14ac:dyDescent="0.15">
      <c r="A54" s="5" t="s">
        <v>45</v>
      </c>
      <c r="B54" s="20">
        <v>91165.07</v>
      </c>
      <c r="C54" s="23">
        <v>27184.85</v>
      </c>
      <c r="D54" s="24"/>
      <c r="E54" s="9">
        <f>B54+C54+D54</f>
        <v>118349.92000000001</v>
      </c>
    </row>
    <row r="55" spans="1:6" ht="20" customHeight="1" x14ac:dyDescent="0.15">
      <c r="A55" s="15" t="s">
        <v>46</v>
      </c>
      <c r="B55" s="25">
        <f>B47+B49+B50+B51+B52+B53+B54</f>
        <v>948197.04</v>
      </c>
      <c r="C55" s="25">
        <f>SUM(C49:C54)</f>
        <v>35612.799999999996</v>
      </c>
      <c r="D55" s="25">
        <v>-8993</v>
      </c>
      <c r="E55" s="25">
        <f>E47+E49+E50+E51+E52+E53+E54</f>
        <v>974816.84000000008</v>
      </c>
    </row>
    <row r="56" spans="1:6" ht="21" customHeight="1" x14ac:dyDescent="0.15">
      <c r="A56" s="12" t="s">
        <v>47</v>
      </c>
      <c r="B56" s="8"/>
      <c r="C56" s="9">
        <v>5885.09</v>
      </c>
      <c r="D56" s="8"/>
      <c r="E56" s="9">
        <f t="shared" ref="E56:E58" si="2">B56+C56</f>
        <v>5885.09</v>
      </c>
    </row>
    <row r="57" spans="1:6" s="5" customFormat="1" ht="20" customHeight="1" x14ac:dyDescent="0.15">
      <c r="A57" s="12" t="s">
        <v>48</v>
      </c>
      <c r="B57" s="13"/>
      <c r="C57" s="13">
        <v>5828.37</v>
      </c>
      <c r="D57" s="13"/>
      <c r="E57" s="9">
        <f t="shared" si="2"/>
        <v>5828.37</v>
      </c>
    </row>
    <row r="58" spans="1:6" s="5" customFormat="1" ht="21" customHeight="1" x14ac:dyDescent="0.15">
      <c r="A58" s="12" t="s">
        <v>73</v>
      </c>
      <c r="B58" s="13"/>
      <c r="C58" s="13">
        <v>2109.06</v>
      </c>
      <c r="D58" s="13"/>
      <c r="E58" s="9">
        <f t="shared" si="2"/>
        <v>2109.06</v>
      </c>
    </row>
    <row r="59" spans="1:6" s="5" customFormat="1" ht="21" customHeight="1" x14ac:dyDescent="0.15">
      <c r="A59" s="12" t="s">
        <v>84</v>
      </c>
      <c r="B59" s="13"/>
      <c r="C59" s="13"/>
      <c r="D59" s="13">
        <v>7500</v>
      </c>
      <c r="E59" s="9">
        <v>7500</v>
      </c>
    </row>
    <row r="60" spans="1:6" s="5" customFormat="1" ht="20" customHeight="1" thickBot="1" x14ac:dyDescent="0.2">
      <c r="A60" s="15" t="s">
        <v>49</v>
      </c>
      <c r="B60" s="26">
        <f>B44+B55</f>
        <v>1212615.3900000001</v>
      </c>
      <c r="C60" s="26">
        <f>C44+C55+C56+C57+C58</f>
        <v>87478.749999999985</v>
      </c>
      <c r="D60" s="26">
        <f>D44+D55+D59</f>
        <v>-1493</v>
      </c>
      <c r="E60" s="26">
        <f>E44+E55+E56+E57+E58+E59</f>
        <v>1298601.1400000004</v>
      </c>
    </row>
    <row r="61" spans="1:6" s="5" customFormat="1" ht="26" customHeight="1" thickTop="1" x14ac:dyDescent="0.15">
      <c r="B61" s="12"/>
      <c r="C61" s="12"/>
      <c r="D61" s="12"/>
      <c r="E61" s="27"/>
      <c r="F61" s="28"/>
    </row>
    <row r="62" spans="1:6" s="5" customFormat="1" ht="26" customHeight="1" x14ac:dyDescent="0.15">
      <c r="B62" s="12"/>
      <c r="C62" s="12"/>
      <c r="D62" s="12"/>
      <c r="E62" s="12"/>
    </row>
    <row r="63" spans="1:6" s="5" customFormat="1" ht="26" customHeight="1" x14ac:dyDescent="0.15">
      <c r="B63" s="12"/>
      <c r="C63" s="12"/>
      <c r="D63" s="12"/>
      <c r="E63" s="12"/>
    </row>
    <row r="64" spans="1:6" s="5" customFormat="1" ht="26" customHeight="1" x14ac:dyDescent="0.15">
      <c r="B64" s="12"/>
      <c r="C64" s="12"/>
      <c r="D64" s="12"/>
      <c r="E64" s="12"/>
    </row>
    <row r="65" spans="2:5" s="5" customFormat="1" ht="26" customHeight="1" x14ac:dyDescent="0.15">
      <c r="B65" s="12"/>
      <c r="C65" s="12"/>
      <c r="D65" s="12"/>
      <c r="E65" s="12"/>
    </row>
    <row r="66" spans="2:5" s="5" customFormat="1" ht="26" customHeight="1" x14ac:dyDescent="0.15">
      <c r="B66" s="12"/>
      <c r="C66" s="12"/>
      <c r="D66" s="12"/>
      <c r="E66" s="12"/>
    </row>
    <row r="67" spans="2:5" s="5" customFormat="1" ht="26" customHeight="1" x14ac:dyDescent="0.15">
      <c r="B67" s="12"/>
      <c r="C67" s="12"/>
      <c r="D67" s="12"/>
      <c r="E67" s="12"/>
    </row>
    <row r="68" spans="2:5" s="5" customFormat="1" ht="11" x14ac:dyDescent="0.15">
      <c r="B68" s="12"/>
      <c r="C68" s="12"/>
      <c r="D68" s="12"/>
      <c r="E68" s="12"/>
    </row>
    <row r="69" spans="2:5" s="5" customFormat="1" ht="11" x14ac:dyDescent="0.15">
      <c r="B69" s="12"/>
      <c r="C69" s="12"/>
      <c r="D69" s="12"/>
      <c r="E69" s="12"/>
    </row>
    <row r="70" spans="2:5" s="5" customFormat="1" ht="11" x14ac:dyDescent="0.15">
      <c r="B70" s="12"/>
      <c r="C70" s="12"/>
      <c r="D70" s="12"/>
      <c r="E70" s="12"/>
    </row>
    <row r="71" spans="2:5" s="5" customFormat="1" ht="11" x14ac:dyDescent="0.15">
      <c r="B71" s="12"/>
      <c r="C71" s="12"/>
      <c r="D71" s="12"/>
      <c r="E71" s="12"/>
    </row>
    <row r="72" spans="2:5" s="5" customFormat="1" ht="11" x14ac:dyDescent="0.15">
      <c r="B72" s="12"/>
      <c r="C72" s="12"/>
      <c r="D72" s="12"/>
      <c r="E72" s="12"/>
    </row>
    <row r="73" spans="2:5" s="5" customFormat="1" ht="11" x14ac:dyDescent="0.15">
      <c r="B73" s="12"/>
      <c r="C73" s="12"/>
      <c r="D73" s="12"/>
      <c r="E73" s="12"/>
    </row>
    <row r="74" spans="2:5" s="5" customFormat="1" ht="11" x14ac:dyDescent="0.15">
      <c r="B74" s="12"/>
      <c r="C74" s="12"/>
      <c r="D74" s="12"/>
      <c r="E74" s="12"/>
    </row>
    <row r="75" spans="2:5" s="5" customFormat="1" ht="11" x14ac:dyDescent="0.15">
      <c r="B75" s="12"/>
      <c r="C75" s="12"/>
      <c r="D75" s="12"/>
      <c r="E75" s="12"/>
    </row>
    <row r="76" spans="2:5" s="5" customFormat="1" ht="11" x14ac:dyDescent="0.15">
      <c r="B76" s="12"/>
      <c r="C76" s="12"/>
      <c r="D76" s="12"/>
      <c r="E76" s="12"/>
    </row>
    <row r="77" spans="2:5" s="5" customFormat="1" ht="11" x14ac:dyDescent="0.15">
      <c r="B77" s="12"/>
      <c r="C77" s="12"/>
      <c r="D77" s="12"/>
      <c r="E77" s="12"/>
    </row>
    <row r="78" spans="2:5" x14ac:dyDescent="0.15">
      <c r="B78" s="29"/>
      <c r="C78" s="29"/>
      <c r="D78" s="29"/>
      <c r="E78" s="29"/>
    </row>
    <row r="79" spans="2:5" x14ac:dyDescent="0.15">
      <c r="B79" s="29"/>
      <c r="C79" s="29"/>
      <c r="D79" s="29"/>
      <c r="E79" s="29"/>
    </row>
    <row r="80" spans="2:5" x14ac:dyDescent="0.15">
      <c r="B80" s="29"/>
      <c r="C80" s="29"/>
      <c r="D80" s="29"/>
      <c r="E80" s="29"/>
    </row>
    <row r="81" spans="2:5" x14ac:dyDescent="0.15">
      <c r="B81" s="29"/>
      <c r="C81" s="29"/>
      <c r="D81" s="29"/>
      <c r="E81" s="29"/>
    </row>
    <row r="82" spans="2:5" x14ac:dyDescent="0.15">
      <c r="B82" s="29"/>
      <c r="C82" s="29"/>
      <c r="D82" s="29"/>
      <c r="E82" s="29"/>
    </row>
  </sheetData>
  <printOptions horizontalCentered="1" gridLines="1"/>
  <pageMargins left="0.3" right="0.3" top="1.25" bottom="0.3" header="0.5" footer="0.5"/>
  <pageSetup scale="85" orientation="portrait" horizontalDpi="4294967292" verticalDpi="4294967292"/>
  <headerFooter>
    <oddHeader xml:space="preserve">&amp;C&amp;"Verdana Bold,Bold"&amp;12&amp;K000000OLA
General Fund / Enterprise Balances
As of 05/31/25
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2024_09</vt:lpstr>
      <vt:lpstr>2024_10</vt:lpstr>
      <vt:lpstr>2024_11</vt:lpstr>
      <vt:lpstr>2024_12</vt:lpstr>
      <vt:lpstr>2025_01</vt:lpstr>
      <vt:lpstr>2025_02</vt:lpstr>
      <vt:lpstr>2025_03</vt:lpstr>
      <vt:lpstr>2025_04</vt:lpstr>
      <vt:lpstr>2025_05</vt:lpstr>
      <vt:lpstr>2025_06</vt:lpstr>
      <vt:lpstr>'2024_09'!Print_Titles</vt:lpstr>
      <vt:lpstr>'2024_10'!Print_Titles</vt:lpstr>
      <vt:lpstr>'2024_11'!Print_Titles</vt:lpstr>
      <vt:lpstr>'2024_12'!Print_Titles</vt:lpstr>
      <vt:lpstr>'2025_01'!Print_Titles</vt:lpstr>
      <vt:lpstr>'2025_02'!Print_Titles</vt:lpstr>
      <vt:lpstr>'2025_03'!Print_Titles</vt:lpstr>
      <vt:lpstr>'2025_04'!Print_Titles</vt:lpstr>
      <vt:lpstr>'2025_05'!Print_Titles</vt:lpstr>
      <vt:lpstr>'2025_06'!Print_Titles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Shirley Roberts</cp:lastModifiedBy>
  <cp:lastPrinted>2025-07-20T18:27:37Z</cp:lastPrinted>
  <dcterms:created xsi:type="dcterms:W3CDTF">2024-10-16T20:00:01Z</dcterms:created>
  <dcterms:modified xsi:type="dcterms:W3CDTF">2025-07-20T18:45:13Z</dcterms:modified>
</cp:coreProperties>
</file>